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ΣΕΑΚ-ΟΤΑ\Υπόδειγμα Σχεδίου Ενεργειακής Απόδοσης για Περιφέρειες και Δήμους\"/>
    </mc:Choice>
  </mc:AlternateContent>
  <xr:revisionPtr revIDLastSave="0" documentId="13_ncr:1_{8C2D6A26-744E-49E7-AE2F-0C20A612925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62" i="1" l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M62" i="1"/>
  <c r="L62" i="1"/>
  <c r="K62" i="1"/>
  <c r="J62" i="1"/>
  <c r="I62" i="1"/>
  <c r="H62" i="1"/>
  <c r="G62" i="1"/>
  <c r="F62" i="1"/>
  <c r="E62" i="1"/>
  <c r="D62" i="1"/>
  <c r="C62" i="1"/>
  <c r="AT61" i="1"/>
  <c r="AS61" i="1"/>
  <c r="AG61" i="1"/>
  <c r="AX60" i="1"/>
  <c r="Z60" i="1"/>
  <c r="X60" i="1"/>
  <c r="N60" i="1"/>
  <c r="AC59" i="1"/>
  <c r="C58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AU49" i="1"/>
  <c r="AW48" i="1"/>
  <c r="Y48" i="1"/>
  <c r="K48" i="1"/>
  <c r="G48" i="1"/>
  <c r="AX47" i="1"/>
  <c r="Z47" i="1"/>
  <c r="L47" i="1"/>
  <c r="H47" i="1"/>
  <c r="AY46" i="1"/>
  <c r="AC46" i="1"/>
  <c r="AM44" i="1"/>
  <c r="AA44" i="1"/>
  <c r="W44" i="1"/>
  <c r="R44" i="1"/>
  <c r="AS43" i="1"/>
  <c r="AG43" i="1"/>
  <c r="AF43" i="1"/>
  <c r="X43" i="1"/>
  <c r="F43" i="1"/>
  <c r="AQ42" i="1"/>
  <c r="AO42" i="1"/>
  <c r="AG42" i="1"/>
  <c r="K42" i="1"/>
  <c r="AV41" i="1"/>
  <c r="AU41" i="1"/>
  <c r="AP41" i="1"/>
  <c r="U41" i="1"/>
  <c r="I41" i="1"/>
  <c r="H41" i="1"/>
  <c r="AV40" i="1"/>
  <c r="AA40" i="1"/>
  <c r="O40" i="1"/>
  <c r="M40" i="1"/>
  <c r="I40" i="1"/>
  <c r="AJ38" i="1"/>
  <c r="AB38" i="1"/>
  <c r="C38" i="1"/>
  <c r="AW37" i="1"/>
  <c r="AK37" i="1"/>
  <c r="AD37" i="1"/>
  <c r="AC37" i="1"/>
  <c r="Y37" i="1"/>
  <c r="M37" i="1"/>
  <c r="F37" i="1"/>
  <c r="E37" i="1"/>
  <c r="AX36" i="1"/>
  <c r="AL36" i="1"/>
  <c r="AE36" i="1"/>
  <c r="AD36" i="1"/>
  <c r="Z36" i="1"/>
  <c r="N36" i="1"/>
  <c r="G36" i="1"/>
  <c r="F36" i="1"/>
  <c r="AY35" i="1"/>
  <c r="AQ35" i="1"/>
  <c r="AJ35" i="1"/>
  <c r="AG35" i="1"/>
  <c r="AF35" i="1"/>
  <c r="AX33" i="1"/>
  <c r="AU33" i="1"/>
  <c r="AT33" i="1"/>
  <c r="AL33" i="1"/>
  <c r="AD33" i="1"/>
  <c r="AC33" i="1"/>
  <c r="AB33" i="1"/>
  <c r="R33" i="1"/>
  <c r="N33" i="1"/>
  <c r="K33" i="1"/>
  <c r="J33" i="1"/>
  <c r="AZ32" i="1"/>
  <c r="AT32" i="1"/>
  <c r="AR32" i="1"/>
  <c r="AQ32" i="1"/>
  <c r="AI32" i="1"/>
  <c r="AD32" i="1"/>
  <c r="AC32" i="1"/>
  <c r="AB32" i="1"/>
  <c r="S32" i="1"/>
  <c r="O32" i="1"/>
  <c r="L32" i="1"/>
  <c r="K32" i="1"/>
  <c r="D32" i="1"/>
  <c r="AU31" i="1"/>
  <c r="AS31" i="1"/>
  <c r="AR31" i="1"/>
  <c r="AJ31" i="1"/>
  <c r="AE31" i="1"/>
  <c r="AD31" i="1"/>
  <c r="AC31" i="1"/>
  <c r="T31" i="1"/>
  <c r="P31" i="1"/>
  <c r="M31" i="1"/>
  <c r="L31" i="1"/>
  <c r="E31" i="1"/>
  <c r="AV30" i="1"/>
  <c r="AT30" i="1"/>
  <c r="AS30" i="1"/>
  <c r="AK30" i="1"/>
  <c r="AF30" i="1"/>
  <c r="AE30" i="1"/>
  <c r="AD30" i="1"/>
  <c r="U30" i="1"/>
  <c r="R30" i="1"/>
  <c r="Q30" i="1"/>
  <c r="N30" i="1"/>
  <c r="M30" i="1"/>
  <c r="F30" i="1"/>
  <c r="AX29" i="1"/>
  <c r="AW29" i="1"/>
  <c r="AU29" i="1"/>
  <c r="AT29" i="1"/>
  <c r="AL29" i="1"/>
  <c r="AH29" i="1"/>
  <c r="AG29" i="1"/>
  <c r="AF29" i="1"/>
  <c r="AE29" i="1"/>
  <c r="V29" i="1"/>
  <c r="S29" i="1"/>
  <c r="R29" i="1"/>
  <c r="O29" i="1"/>
  <c r="N29" i="1"/>
  <c r="G29" i="1"/>
  <c r="B21" i="1"/>
  <c r="AL60" i="1" s="1"/>
  <c r="AY55" i="1" l="1"/>
  <c r="AY57" i="1"/>
  <c r="M29" i="1"/>
  <c r="M38" i="1" s="1"/>
  <c r="AD29" i="1"/>
  <c r="AS29" i="1"/>
  <c r="L30" i="1"/>
  <c r="L35" i="1" s="1"/>
  <c r="AC30" i="1"/>
  <c r="AR30" i="1"/>
  <c r="K31" i="1"/>
  <c r="AB31" i="1"/>
  <c r="AQ31" i="1"/>
  <c r="J32" i="1"/>
  <c r="AA32" i="1"/>
  <c r="AP32" i="1"/>
  <c r="I33" i="1"/>
  <c r="AA33" i="1"/>
  <c r="AS33" i="1"/>
  <c r="AE35" i="1"/>
  <c r="AX35" i="1"/>
  <c r="Y36" i="1"/>
  <c r="AW36" i="1"/>
  <c r="X37" i="1"/>
  <c r="AV37" i="1"/>
  <c r="G40" i="1"/>
  <c r="AU40" i="1"/>
  <c r="AL41" i="1"/>
  <c r="AF42" i="1"/>
  <c r="V43" i="1"/>
  <c r="V46" i="1" s="1"/>
  <c r="Q44" i="1"/>
  <c r="F46" i="1"/>
  <c r="AW46" i="1"/>
  <c r="AV47" i="1"/>
  <c r="AU48" i="1"/>
  <c r="AS49" i="1"/>
  <c r="AY58" i="1"/>
  <c r="D60" i="1"/>
  <c r="AE61" i="1"/>
  <c r="AF55" i="1"/>
  <c r="AW30" i="1"/>
  <c r="Q31" i="1"/>
  <c r="Q38" i="1" s="1"/>
  <c r="AV31" i="1"/>
  <c r="P32" i="1"/>
  <c r="AE32" i="1"/>
  <c r="AU32" i="1"/>
  <c r="O33" i="1"/>
  <c r="AY33" i="1"/>
  <c r="AK35" i="1"/>
  <c r="H36" i="1"/>
  <c r="AF36" i="1"/>
  <c r="G37" i="1"/>
  <c r="AE37" i="1"/>
  <c r="AC38" i="1"/>
  <c r="S40" i="1"/>
  <c r="J41" i="1"/>
  <c r="AX41" i="1"/>
  <c r="AR42" i="1"/>
  <c r="AH43" i="1"/>
  <c r="AC44" i="1"/>
  <c r="N47" i="1"/>
  <c r="M48" i="1"/>
  <c r="K49" i="1"/>
  <c r="G58" i="1"/>
  <c r="AB60" i="1"/>
  <c r="AG30" i="1"/>
  <c r="AF31" i="1"/>
  <c r="AG33" i="1"/>
  <c r="T29" i="1"/>
  <c r="AI29" i="1"/>
  <c r="AY29" i="1"/>
  <c r="S30" i="1"/>
  <c r="S38" i="1" s="1"/>
  <c r="S59" i="1" s="1"/>
  <c r="AH30" i="1"/>
  <c r="AX30" i="1"/>
  <c r="AG31" i="1"/>
  <c r="AW31" i="1"/>
  <c r="Q32" i="1"/>
  <c r="AF32" i="1"/>
  <c r="AV32" i="1"/>
  <c r="P33" i="1"/>
  <c r="AH33" i="1"/>
  <c r="AZ33" i="1"/>
  <c r="L36" i="1"/>
  <c r="L58" i="1" s="1"/>
  <c r="AJ36" i="1"/>
  <c r="K37" i="1"/>
  <c r="AI37" i="1"/>
  <c r="AH38" i="1"/>
  <c r="X40" i="1"/>
  <c r="R41" i="1"/>
  <c r="I42" i="1"/>
  <c r="I49" i="1" s="1"/>
  <c r="AW42" i="1"/>
  <c r="AQ43" i="1"/>
  <c r="AG44" i="1"/>
  <c r="T47" i="1"/>
  <c r="S48" i="1"/>
  <c r="AR61" i="1"/>
  <c r="AF61" i="1"/>
  <c r="T61" i="1"/>
  <c r="H61" i="1"/>
  <c r="AS60" i="1"/>
  <c r="AG60" i="1"/>
  <c r="U60" i="1"/>
  <c r="I60" i="1"/>
  <c r="AT59" i="1"/>
  <c r="AH59" i="1"/>
  <c r="AV58" i="1"/>
  <c r="AJ58" i="1"/>
  <c r="X58" i="1"/>
  <c r="AT49" i="1"/>
  <c r="AH49" i="1"/>
  <c r="AV48" i="1"/>
  <c r="AJ48" i="1"/>
  <c r="X48" i="1"/>
  <c r="L48" i="1"/>
  <c r="AW47" i="1"/>
  <c r="AK47" i="1"/>
  <c r="Y47" i="1"/>
  <c r="Y58" i="1" s="1"/>
  <c r="M47" i="1"/>
  <c r="AX46" i="1"/>
  <c r="AL46" i="1"/>
  <c r="N46" i="1"/>
  <c r="AZ44" i="1"/>
  <c r="AN44" i="1"/>
  <c r="AB44" i="1"/>
  <c r="P44" i="1"/>
  <c r="D44" i="1"/>
  <c r="AO43" i="1"/>
  <c r="AC43" i="1"/>
  <c r="Q43" i="1"/>
  <c r="E43" i="1"/>
  <c r="AP42" i="1"/>
  <c r="AD42" i="1"/>
  <c r="R42" i="1"/>
  <c r="R49" i="1" s="1"/>
  <c r="F42" i="1"/>
  <c r="AQ41" i="1"/>
  <c r="AE41" i="1"/>
  <c r="S41" i="1"/>
  <c r="G41" i="1"/>
  <c r="G49" i="1" s="1"/>
  <c r="AR40" i="1"/>
  <c r="AF40" i="1"/>
  <c r="T40" i="1"/>
  <c r="H40" i="1"/>
  <c r="H46" i="1" s="1"/>
  <c r="AS38" i="1"/>
  <c r="AG38" i="1"/>
  <c r="AP61" i="1"/>
  <c r="AD61" i="1"/>
  <c r="R61" i="1"/>
  <c r="F61" i="1"/>
  <c r="AQ60" i="1"/>
  <c r="AE60" i="1"/>
  <c r="S60" i="1"/>
  <c r="G60" i="1"/>
  <c r="AR59" i="1"/>
  <c r="AF59" i="1"/>
  <c r="AT58" i="1"/>
  <c r="AH58" i="1"/>
  <c r="AR49" i="1"/>
  <c r="AF49" i="1"/>
  <c r="AT48" i="1"/>
  <c r="AH48" i="1"/>
  <c r="V48" i="1"/>
  <c r="J48" i="1"/>
  <c r="AU47" i="1"/>
  <c r="AI47" i="1"/>
  <c r="W47" i="1"/>
  <c r="K47" i="1"/>
  <c r="AV46" i="1"/>
  <c r="AJ46" i="1"/>
  <c r="AJ57" i="1" s="1"/>
  <c r="AX44" i="1"/>
  <c r="AL44" i="1"/>
  <c r="Z44" i="1"/>
  <c r="N44" i="1"/>
  <c r="AY43" i="1"/>
  <c r="AM43" i="1"/>
  <c r="AA43" i="1"/>
  <c r="O43" i="1"/>
  <c r="AZ42" i="1"/>
  <c r="AN42" i="1"/>
  <c r="AB42" i="1"/>
  <c r="P42" i="1"/>
  <c r="D42" i="1"/>
  <c r="AO41" i="1"/>
  <c r="AC41" i="1"/>
  <c r="Q41" i="1"/>
  <c r="E41" i="1"/>
  <c r="AP40" i="1"/>
  <c r="AD40" i="1"/>
  <c r="R40" i="1"/>
  <c r="R46" i="1" s="1"/>
  <c r="F40" i="1"/>
  <c r="AQ38" i="1"/>
  <c r="AO61" i="1"/>
  <c r="AC61" i="1"/>
  <c r="Q61" i="1"/>
  <c r="E61" i="1"/>
  <c r="AP60" i="1"/>
  <c r="AD60" i="1"/>
  <c r="R60" i="1"/>
  <c r="F60" i="1"/>
  <c r="AQ59" i="1"/>
  <c r="AE59" i="1"/>
  <c r="AS58" i="1"/>
  <c r="AG58" i="1"/>
  <c r="AQ49" i="1"/>
  <c r="AE49" i="1"/>
  <c r="S49" i="1"/>
  <c r="AS48" i="1"/>
  <c r="AG48" i="1"/>
  <c r="U48" i="1"/>
  <c r="I48" i="1"/>
  <c r="AT47" i="1"/>
  <c r="AH47" i="1"/>
  <c r="V47" i="1"/>
  <c r="J47" i="1"/>
  <c r="AU46" i="1"/>
  <c r="AI46" i="1"/>
  <c r="W46" i="1"/>
  <c r="AW44" i="1"/>
  <c r="AK44" i="1"/>
  <c r="Y44" i="1"/>
  <c r="M44" i="1"/>
  <c r="AX43" i="1"/>
  <c r="AL43" i="1"/>
  <c r="Z43" i="1"/>
  <c r="N43" i="1"/>
  <c r="AY42" i="1"/>
  <c r="AM42" i="1"/>
  <c r="AA42" i="1"/>
  <c r="O42" i="1"/>
  <c r="AZ41" i="1"/>
  <c r="AN41" i="1"/>
  <c r="AB41" i="1"/>
  <c r="P41" i="1"/>
  <c r="D41" i="1"/>
  <c r="AO40" i="1"/>
  <c r="AC40" i="1"/>
  <c r="Q40" i="1"/>
  <c r="E40" i="1"/>
  <c r="AP38" i="1"/>
  <c r="AZ61" i="1"/>
  <c r="AN61" i="1"/>
  <c r="AB61" i="1"/>
  <c r="P61" i="1"/>
  <c r="D61" i="1"/>
  <c r="AO60" i="1"/>
  <c r="AC60" i="1"/>
  <c r="Q60" i="1"/>
  <c r="E60" i="1"/>
  <c r="AP59" i="1"/>
  <c r="AD59" i="1"/>
  <c r="AR58" i="1"/>
  <c r="AF58" i="1"/>
  <c r="AP49" i="1"/>
  <c r="AD49" i="1"/>
  <c r="AR48" i="1"/>
  <c r="AF48" i="1"/>
  <c r="T48" i="1"/>
  <c r="H48" i="1"/>
  <c r="AS47" i="1"/>
  <c r="AG47" i="1"/>
  <c r="U47" i="1"/>
  <c r="I47" i="1"/>
  <c r="AT46" i="1"/>
  <c r="AH46" i="1"/>
  <c r="AV44" i="1"/>
  <c r="AJ44" i="1"/>
  <c r="X44" i="1"/>
  <c r="X49" i="1" s="1"/>
  <c r="L44" i="1"/>
  <c r="AW43" i="1"/>
  <c r="AK43" i="1"/>
  <c r="Y43" i="1"/>
  <c r="M43" i="1"/>
  <c r="AX42" i="1"/>
  <c r="AL42" i="1"/>
  <c r="Z42" i="1"/>
  <c r="N42" i="1"/>
  <c r="AY41" i="1"/>
  <c r="AM41" i="1"/>
  <c r="AA41" i="1"/>
  <c r="AA46" i="1" s="1"/>
  <c r="O41" i="1"/>
  <c r="O46" i="1" s="1"/>
  <c r="AZ40" i="1"/>
  <c r="AN40" i="1"/>
  <c r="AB40" i="1"/>
  <c r="P40" i="1"/>
  <c r="D40" i="1"/>
  <c r="D49" i="1" s="1"/>
  <c r="AO38" i="1"/>
  <c r="AY61" i="1"/>
  <c r="AM61" i="1"/>
  <c r="AA61" i="1"/>
  <c r="O61" i="1"/>
  <c r="AX61" i="1"/>
  <c r="AL61" i="1"/>
  <c r="Z61" i="1"/>
  <c r="N61" i="1"/>
  <c r="AY60" i="1"/>
  <c r="AM60" i="1"/>
  <c r="AA60" i="1"/>
  <c r="O60" i="1"/>
  <c r="AZ59" i="1"/>
  <c r="AN59" i="1"/>
  <c r="AB59" i="1"/>
  <c r="AP58" i="1"/>
  <c r="AD58" i="1"/>
  <c r="AZ49" i="1"/>
  <c r="AN49" i="1"/>
  <c r="AB49" i="1"/>
  <c r="P49" i="1"/>
  <c r="AP48" i="1"/>
  <c r="AD48" i="1"/>
  <c r="R48" i="1"/>
  <c r="F48" i="1"/>
  <c r="AQ47" i="1"/>
  <c r="AE47" i="1"/>
  <c r="S47" i="1"/>
  <c r="G47" i="1"/>
  <c r="AR46" i="1"/>
  <c r="AF46" i="1"/>
  <c r="AF57" i="1" s="1"/>
  <c r="T46" i="1"/>
  <c r="AT44" i="1"/>
  <c r="AH44" i="1"/>
  <c r="V44" i="1"/>
  <c r="V49" i="1" s="1"/>
  <c r="J44" i="1"/>
  <c r="J49" i="1" s="1"/>
  <c r="AU43" i="1"/>
  <c r="AI43" i="1"/>
  <c r="W43" i="1"/>
  <c r="K43" i="1"/>
  <c r="AV42" i="1"/>
  <c r="AJ42" i="1"/>
  <c r="X42" i="1"/>
  <c r="L42" i="1"/>
  <c r="AW41" i="1"/>
  <c r="AK41" i="1"/>
  <c r="Y41" i="1"/>
  <c r="Y49" i="1" s="1"/>
  <c r="M41" i="1"/>
  <c r="M46" i="1" s="1"/>
  <c r="AX40" i="1"/>
  <c r="AL40" i="1"/>
  <c r="Z40" i="1"/>
  <c r="Z49" i="1" s="1"/>
  <c r="N40" i="1"/>
  <c r="AY38" i="1"/>
  <c r="AM38" i="1"/>
  <c r="AV61" i="1"/>
  <c r="AJ61" i="1"/>
  <c r="X61" i="1"/>
  <c r="L61" i="1"/>
  <c r="AW60" i="1"/>
  <c r="AK60" i="1"/>
  <c r="Y60" i="1"/>
  <c r="M60" i="1"/>
  <c r="AX59" i="1"/>
  <c r="AL59" i="1"/>
  <c r="AZ58" i="1"/>
  <c r="AN58" i="1"/>
  <c r="AB58" i="1"/>
  <c r="P58" i="1"/>
  <c r="AX49" i="1"/>
  <c r="AL49" i="1"/>
  <c r="AZ48" i="1"/>
  <c r="AN48" i="1"/>
  <c r="AB48" i="1"/>
  <c r="P48" i="1"/>
  <c r="D48" i="1"/>
  <c r="AO47" i="1"/>
  <c r="AC47" i="1"/>
  <c r="Q47" i="1"/>
  <c r="E47" i="1"/>
  <c r="AW61" i="1"/>
  <c r="V61" i="1"/>
  <c r="AT60" i="1"/>
  <c r="V60" i="1"/>
  <c r="AU59" i="1"/>
  <c r="AW58" i="1"/>
  <c r="AK49" i="1"/>
  <c r="AM48" i="1"/>
  <c r="O48" i="1"/>
  <c r="AN47" i="1"/>
  <c r="P47" i="1"/>
  <c r="AP46" i="1"/>
  <c r="C46" i="1"/>
  <c r="AE44" i="1"/>
  <c r="I44" i="1"/>
  <c r="AN43" i="1"/>
  <c r="S43" i="1"/>
  <c r="AT42" i="1"/>
  <c r="Y42" i="1"/>
  <c r="G42" i="1"/>
  <c r="AH41" i="1"/>
  <c r="L41" i="1"/>
  <c r="AQ40" i="1"/>
  <c r="V40" i="1"/>
  <c r="AW38" i="1"/>
  <c r="AE38" i="1"/>
  <c r="AS37" i="1"/>
  <c r="AG37" i="1"/>
  <c r="U37" i="1"/>
  <c r="I37" i="1"/>
  <c r="AT36" i="1"/>
  <c r="AH36" i="1"/>
  <c r="V36" i="1"/>
  <c r="V58" i="1" s="1"/>
  <c r="J36" i="1"/>
  <c r="J58" i="1" s="1"/>
  <c r="AU35" i="1"/>
  <c r="AI35" i="1"/>
  <c r="AW33" i="1"/>
  <c r="AK33" i="1"/>
  <c r="Y33" i="1"/>
  <c r="M33" i="1"/>
  <c r="AX32" i="1"/>
  <c r="AL32" i="1"/>
  <c r="Z32" i="1"/>
  <c r="N32" i="1"/>
  <c r="AY31" i="1"/>
  <c r="AM31" i="1"/>
  <c r="AA31" i="1"/>
  <c r="O31" i="1"/>
  <c r="AZ30" i="1"/>
  <c r="AN30" i="1"/>
  <c r="AB30" i="1"/>
  <c r="P30" i="1"/>
  <c r="D30" i="1"/>
  <c r="AO29" i="1"/>
  <c r="AC29" i="1"/>
  <c r="Q29" i="1"/>
  <c r="E29" i="1"/>
  <c r="AU61" i="1"/>
  <c r="U61" i="1"/>
  <c r="AR60" i="1"/>
  <c r="T60" i="1"/>
  <c r="AS59" i="1"/>
  <c r="AU58" i="1"/>
  <c r="AJ49" i="1"/>
  <c r="AL48" i="1"/>
  <c r="N48" i="1"/>
  <c r="AM47" i="1"/>
  <c r="O47" i="1"/>
  <c r="AO46" i="1"/>
  <c r="S46" i="1"/>
  <c r="AY44" i="1"/>
  <c r="AD44" i="1"/>
  <c r="H44" i="1"/>
  <c r="AJ43" i="1"/>
  <c r="R43" i="1"/>
  <c r="AS42" i="1"/>
  <c r="W42" i="1"/>
  <c r="E42" i="1"/>
  <c r="AG41" i="1"/>
  <c r="K41" i="1"/>
  <c r="AM40" i="1"/>
  <c r="U40" i="1"/>
  <c r="U46" i="1" s="1"/>
  <c r="AV38" i="1"/>
  <c r="AD38" i="1"/>
  <c r="R38" i="1"/>
  <c r="AR37" i="1"/>
  <c r="AF37" i="1"/>
  <c r="T37" i="1"/>
  <c r="H37" i="1"/>
  <c r="H58" i="1" s="1"/>
  <c r="AS36" i="1"/>
  <c r="AG36" i="1"/>
  <c r="U36" i="1"/>
  <c r="U58" i="1" s="1"/>
  <c r="I36" i="1"/>
  <c r="I58" i="1" s="1"/>
  <c r="AT35" i="1"/>
  <c r="AH35" i="1"/>
  <c r="V35" i="1"/>
  <c r="AV33" i="1"/>
  <c r="AJ33" i="1"/>
  <c r="X33" i="1"/>
  <c r="L33" i="1"/>
  <c r="AW32" i="1"/>
  <c r="AK32" i="1"/>
  <c r="Y32" i="1"/>
  <c r="M32" i="1"/>
  <c r="AX31" i="1"/>
  <c r="AL31" i="1"/>
  <c r="Z31" i="1"/>
  <c r="N31" i="1"/>
  <c r="N35" i="1" s="1"/>
  <c r="AY30" i="1"/>
  <c r="AM30" i="1"/>
  <c r="AA30" i="1"/>
  <c r="O30" i="1"/>
  <c r="O35" i="1" s="1"/>
  <c r="AZ29" i="1"/>
  <c r="AN29" i="1"/>
  <c r="AB29" i="1"/>
  <c r="P29" i="1"/>
  <c r="P35" i="1" s="1"/>
  <c r="D29" i="1"/>
  <c r="AN60" i="1"/>
  <c r="P60" i="1"/>
  <c r="AQ61" i="1"/>
  <c r="K61" i="1"/>
  <c r="AJ60" i="1"/>
  <c r="L60" i="1"/>
  <c r="AK59" i="1"/>
  <c r="AM58" i="1"/>
  <c r="AK61" i="1"/>
  <c r="J61" i="1"/>
  <c r="AI60" i="1"/>
  <c r="K60" i="1"/>
  <c r="AJ59" i="1"/>
  <c r="AL58" i="1"/>
  <c r="AY49" i="1"/>
  <c r="C49" i="1"/>
  <c r="C59" i="1" s="1"/>
  <c r="AC48" i="1"/>
  <c r="E48" i="1"/>
  <c r="AD47" i="1"/>
  <c r="F47" i="1"/>
  <c r="F58" i="1" s="1"/>
  <c r="AG46" i="1"/>
  <c r="AG55" i="1" s="1"/>
  <c r="AQ44" i="1"/>
  <c r="U44" i="1"/>
  <c r="AZ43" i="1"/>
  <c r="AE43" i="1"/>
  <c r="I43" i="1"/>
  <c r="AK42" i="1"/>
  <c r="S42" i="1"/>
  <c r="AT41" i="1"/>
  <c r="X41" i="1"/>
  <c r="X46" i="1" s="1"/>
  <c r="F41" i="1"/>
  <c r="F49" i="1" s="1"/>
  <c r="AH40" i="1"/>
  <c r="L40" i="1"/>
  <c r="L49" i="1" s="1"/>
  <c r="AN38" i="1"/>
  <c r="AZ37" i="1"/>
  <c r="AN37" i="1"/>
  <c r="AB37" i="1"/>
  <c r="P37" i="1"/>
  <c r="D37" i="1"/>
  <c r="AO36" i="1"/>
  <c r="AC36" i="1"/>
  <c r="Q36" i="1"/>
  <c r="Q58" i="1" s="1"/>
  <c r="E36" i="1"/>
  <c r="AP35" i="1"/>
  <c r="AD35" i="1"/>
  <c r="AR33" i="1"/>
  <c r="AF33" i="1"/>
  <c r="T33" i="1"/>
  <c r="H33" i="1"/>
  <c r="AS32" i="1"/>
  <c r="AG32" i="1"/>
  <c r="U32" i="1"/>
  <c r="I32" i="1"/>
  <c r="AT31" i="1"/>
  <c r="AH31" i="1"/>
  <c r="V31" i="1"/>
  <c r="J31" i="1"/>
  <c r="AU30" i="1"/>
  <c r="AI30" i="1"/>
  <c r="W30" i="1"/>
  <c r="K30" i="1"/>
  <c r="AV29" i="1"/>
  <c r="AJ29" i="1"/>
  <c r="X29" i="1"/>
  <c r="X38" i="1" s="1"/>
  <c r="L29" i="1"/>
  <c r="L38" i="1" s="1"/>
  <c r="AY40" i="1"/>
  <c r="AA37" i="1"/>
  <c r="AZ36" i="1"/>
  <c r="AN36" i="1"/>
  <c r="P36" i="1"/>
  <c r="D36" i="1"/>
  <c r="AC35" i="1"/>
  <c r="AI61" i="1"/>
  <c r="I61" i="1"/>
  <c r="AH60" i="1"/>
  <c r="J60" i="1"/>
  <c r="AI59" i="1"/>
  <c r="AK58" i="1"/>
  <c r="AW49" i="1"/>
  <c r="AY48" i="1"/>
  <c r="AA48" i="1"/>
  <c r="AA58" i="1" s="1"/>
  <c r="AZ47" i="1"/>
  <c r="AB47" i="1"/>
  <c r="D47" i="1"/>
  <c r="D58" i="1" s="1"/>
  <c r="AE46" i="1"/>
  <c r="AP44" i="1"/>
  <c r="T44" i="1"/>
  <c r="AV43" i="1"/>
  <c r="AD43" i="1"/>
  <c r="H43" i="1"/>
  <c r="H49" i="1" s="1"/>
  <c r="AI42" i="1"/>
  <c r="Q42" i="1"/>
  <c r="AS41" i="1"/>
  <c r="W41" i="1"/>
  <c r="AG40" i="1"/>
  <c r="K40" i="1"/>
  <c r="K46" i="1" s="1"/>
  <c r="AL38" i="1"/>
  <c r="AY37" i="1"/>
  <c r="AM37" i="1"/>
  <c r="O37" i="1"/>
  <c r="AB36" i="1"/>
  <c r="AO35" i="1"/>
  <c r="AQ33" i="1"/>
  <c r="AE33" i="1"/>
  <c r="S33" i="1"/>
  <c r="AH61" i="1"/>
  <c r="G61" i="1"/>
  <c r="AF60" i="1"/>
  <c r="H60" i="1"/>
  <c r="AG59" i="1"/>
  <c r="AI58" i="1"/>
  <c r="AV49" i="1"/>
  <c r="AX48" i="1"/>
  <c r="Z48" i="1"/>
  <c r="AY47" i="1"/>
  <c r="AA47" i="1"/>
  <c r="AZ46" i="1"/>
  <c r="AD46" i="1"/>
  <c r="AO44" i="1"/>
  <c r="S44" i="1"/>
  <c r="AT43" i="1"/>
  <c r="AB43" i="1"/>
  <c r="G43" i="1"/>
  <c r="AH42" i="1"/>
  <c r="M42" i="1"/>
  <c r="AR41" i="1"/>
  <c r="V41" i="1"/>
  <c r="AW40" i="1"/>
  <c r="AE40" i="1"/>
  <c r="J40" i="1"/>
  <c r="J46" i="1" s="1"/>
  <c r="AK38" i="1"/>
  <c r="AX37" i="1"/>
  <c r="AL37" i="1"/>
  <c r="Z37" i="1"/>
  <c r="Z58" i="1" s="1"/>
  <c r="N37" i="1"/>
  <c r="N58" i="1" s="1"/>
  <c r="AY36" i="1"/>
  <c r="AM36" i="1"/>
  <c r="AA36" i="1"/>
  <c r="O36" i="1"/>
  <c r="O58" i="1" s="1"/>
  <c r="AZ35" i="1"/>
  <c r="AN35" i="1"/>
  <c r="AB35" i="1"/>
  <c r="W61" i="1"/>
  <c r="AU60" i="1"/>
  <c r="W60" i="1"/>
  <c r="AV59" i="1"/>
  <c r="AX58" i="1"/>
  <c r="AM49" i="1"/>
  <c r="AO48" i="1"/>
  <c r="Q48" i="1"/>
  <c r="AP47" i="1"/>
  <c r="R47" i="1"/>
  <c r="AQ46" i="1"/>
  <c r="AQ57" i="1" s="1"/>
  <c r="D46" i="1"/>
  <c r="AF44" i="1"/>
  <c r="K44" i="1"/>
  <c r="AP43" i="1"/>
  <c r="T43" i="1"/>
  <c r="AU42" i="1"/>
  <c r="AC42" i="1"/>
  <c r="H42" i="1"/>
  <c r="AI41" i="1"/>
  <c r="N41" i="1"/>
  <c r="N49" i="1" s="1"/>
  <c r="AS40" i="1"/>
  <c r="W40" i="1"/>
  <c r="AX38" i="1"/>
  <c r="AF38" i="1"/>
  <c r="AT37" i="1"/>
  <c r="AH37" i="1"/>
  <c r="V37" i="1"/>
  <c r="J37" i="1"/>
  <c r="AU36" i="1"/>
  <c r="AI36" i="1"/>
  <c r="W36" i="1"/>
  <c r="W58" i="1" s="1"/>
  <c r="K36" i="1"/>
  <c r="K58" i="1" s="1"/>
  <c r="R31" i="1"/>
  <c r="R35" i="1" s="1"/>
  <c r="AL35" i="1"/>
  <c r="F29" i="1"/>
  <c r="F38" i="1" s="1"/>
  <c r="F59" i="1" s="1"/>
  <c r="U29" i="1"/>
  <c r="AK29" i="1"/>
  <c r="E30" i="1"/>
  <c r="T30" i="1"/>
  <c r="T38" i="1" s="1"/>
  <c r="AJ30" i="1"/>
  <c r="D31" i="1"/>
  <c r="S31" i="1"/>
  <c r="AI31" i="1"/>
  <c r="AZ31" i="1"/>
  <c r="R32" i="1"/>
  <c r="AH32" i="1"/>
  <c r="AY32" i="1"/>
  <c r="Q33" i="1"/>
  <c r="AI33" i="1"/>
  <c r="C35" i="1"/>
  <c r="AM35" i="1"/>
  <c r="M36" i="1"/>
  <c r="M58" i="1" s="1"/>
  <c r="AK36" i="1"/>
  <c r="L37" i="1"/>
  <c r="AJ37" i="1"/>
  <c r="AI38" i="1"/>
  <c r="Y40" i="1"/>
  <c r="T41" i="1"/>
  <c r="T49" i="1" s="1"/>
  <c r="J42" i="1"/>
  <c r="D43" i="1"/>
  <c r="AR43" i="1"/>
  <c r="AI44" i="1"/>
  <c r="AB46" i="1"/>
  <c r="X47" i="1"/>
  <c r="W48" i="1"/>
  <c r="S58" i="1"/>
  <c r="AV60" i="1"/>
  <c r="H29" i="1"/>
  <c r="H38" i="1" s="1"/>
  <c r="H59" i="1" s="1"/>
  <c r="W29" i="1"/>
  <c r="AM29" i="1"/>
  <c r="G30" i="1"/>
  <c r="G38" i="1" s="1"/>
  <c r="G59" i="1" s="1"/>
  <c r="V30" i="1"/>
  <c r="V38" i="1" s="1"/>
  <c r="V59" i="1" s="1"/>
  <c r="AL30" i="1"/>
  <c r="F31" i="1"/>
  <c r="U31" i="1"/>
  <c r="U38" i="1" s="1"/>
  <c r="AK31" i="1"/>
  <c r="T32" i="1"/>
  <c r="T35" i="1" s="1"/>
  <c r="AJ32" i="1"/>
  <c r="D33" i="1"/>
  <c r="AM33" i="1"/>
  <c r="AR35" i="1"/>
  <c r="R36" i="1"/>
  <c r="R58" i="1" s="1"/>
  <c r="AP36" i="1"/>
  <c r="Q37" i="1"/>
  <c r="AO37" i="1"/>
  <c r="O38" i="1"/>
  <c r="AR38" i="1"/>
  <c r="AI40" i="1"/>
  <c r="Z41" i="1"/>
  <c r="Z46" i="1" s="1"/>
  <c r="T42" i="1"/>
  <c r="J43" i="1"/>
  <c r="E44" i="1"/>
  <c r="AR44" i="1"/>
  <c r="AK46" i="1"/>
  <c r="AF47" i="1"/>
  <c r="AE48" i="1"/>
  <c r="AC58" i="1"/>
  <c r="AM59" i="1"/>
  <c r="AZ60" i="1"/>
  <c r="AQ55" i="1"/>
  <c r="E32" i="1"/>
  <c r="E35" i="1" s="1"/>
  <c r="Y29" i="1"/>
  <c r="Y38" i="1" s="1"/>
  <c r="AP29" i="1"/>
  <c r="H30" i="1"/>
  <c r="X30" i="1"/>
  <c r="AO30" i="1"/>
  <c r="W31" i="1"/>
  <c r="AN31" i="1"/>
  <c r="V32" i="1"/>
  <c r="AM32" i="1"/>
  <c r="V33" i="1"/>
  <c r="G35" i="1"/>
  <c r="Y35" i="1"/>
  <c r="S36" i="1"/>
  <c r="AQ36" i="1"/>
  <c r="R37" i="1"/>
  <c r="AP37" i="1"/>
  <c r="AT38" i="1"/>
  <c r="AJ40" i="1"/>
  <c r="AD41" i="1"/>
  <c r="U42" i="1"/>
  <c r="L43" i="1"/>
  <c r="L46" i="1" s="1"/>
  <c r="F44" i="1"/>
  <c r="AS44" i="1"/>
  <c r="AM46" i="1"/>
  <c r="AJ47" i="1"/>
  <c r="AI48" i="1"/>
  <c r="AG49" i="1"/>
  <c r="AE58" i="1"/>
  <c r="AO59" i="1"/>
  <c r="M61" i="1"/>
  <c r="AC49" i="1"/>
  <c r="G31" i="1"/>
  <c r="E33" i="1"/>
  <c r="AN33" i="1"/>
  <c r="AS35" i="1"/>
  <c r="AN32" i="1"/>
  <c r="T36" i="1"/>
  <c r="T58" i="1" s="1"/>
  <c r="AK40" i="1"/>
  <c r="V42" i="1"/>
  <c r="G44" i="1"/>
  <c r="AN46" i="1"/>
  <c r="AL47" i="1"/>
  <c r="AK48" i="1"/>
  <c r="AI49" i="1"/>
  <c r="AO58" i="1"/>
  <c r="AW59" i="1"/>
  <c r="S61" i="1"/>
  <c r="U33" i="1"/>
  <c r="I29" i="1"/>
  <c r="I38" i="1" s="1"/>
  <c r="I59" i="1" s="1"/>
  <c r="F32" i="1"/>
  <c r="F35" i="1" s="1"/>
  <c r="J29" i="1"/>
  <c r="J35" i="1" s="1"/>
  <c r="Z29" i="1"/>
  <c r="Z38" i="1" s="1"/>
  <c r="Z59" i="1" s="1"/>
  <c r="AQ29" i="1"/>
  <c r="I30" i="1"/>
  <c r="Y30" i="1"/>
  <c r="AP30" i="1"/>
  <c r="H31" i="1"/>
  <c r="X31" i="1"/>
  <c r="AO31" i="1"/>
  <c r="G32" i="1"/>
  <c r="W32" i="1"/>
  <c r="F33" i="1"/>
  <c r="W33" i="1"/>
  <c r="W35" i="1" s="1"/>
  <c r="AO33" i="1"/>
  <c r="H35" i="1"/>
  <c r="AV35" i="1"/>
  <c r="AR36" i="1"/>
  <c r="S37" i="1"/>
  <c r="AQ37" i="1"/>
  <c r="AU38" i="1"/>
  <c r="AF41" i="1"/>
  <c r="P43" i="1"/>
  <c r="AU44" i="1"/>
  <c r="K29" i="1"/>
  <c r="AA29" i="1"/>
  <c r="AA38" i="1" s="1"/>
  <c r="AR29" i="1"/>
  <c r="J30" i="1"/>
  <c r="J38" i="1" s="1"/>
  <c r="Z30" i="1"/>
  <c r="Z35" i="1" s="1"/>
  <c r="AQ30" i="1"/>
  <c r="I31" i="1"/>
  <c r="Y31" i="1"/>
  <c r="AP31" i="1"/>
  <c r="H32" i="1"/>
  <c r="X32" i="1"/>
  <c r="AO32" i="1"/>
  <c r="G33" i="1"/>
  <c r="Z33" i="1"/>
  <c r="AP33" i="1"/>
  <c r="I35" i="1"/>
  <c r="AA35" i="1"/>
  <c r="AW35" i="1"/>
  <c r="X36" i="1"/>
  <c r="AV36" i="1"/>
  <c r="W37" i="1"/>
  <c r="AU37" i="1"/>
  <c r="AZ38" i="1"/>
  <c r="AT40" i="1"/>
  <c r="AJ41" i="1"/>
  <c r="AE42" i="1"/>
  <c r="U43" i="1"/>
  <c r="U49" i="1" s="1"/>
  <c r="O44" i="1"/>
  <c r="AS46" i="1"/>
  <c r="AR47" i="1"/>
  <c r="AQ48" i="1"/>
  <c r="AO49" i="1"/>
  <c r="AQ58" i="1"/>
  <c r="AY59" i="1"/>
  <c r="Y61" i="1"/>
  <c r="B71" i="1"/>
  <c r="Z57" i="1" l="1"/>
  <c r="Z55" i="1"/>
  <c r="Z64" i="1" s="1"/>
  <c r="Z67" i="1" s="1"/>
  <c r="J59" i="1"/>
  <c r="O55" i="1"/>
  <c r="O57" i="1"/>
  <c r="L57" i="1"/>
  <c r="L55" i="1"/>
  <c r="L64" i="1" s="1"/>
  <c r="L67" i="1" s="1"/>
  <c r="Y59" i="1"/>
  <c r="L59" i="1"/>
  <c r="R55" i="1"/>
  <c r="R57" i="1"/>
  <c r="W57" i="1"/>
  <c r="W55" i="1"/>
  <c r="T57" i="1"/>
  <c r="T55" i="1"/>
  <c r="T64" i="1" s="1"/>
  <c r="T67" i="1" s="1"/>
  <c r="X59" i="1"/>
  <c r="R59" i="1"/>
  <c r="M59" i="1"/>
  <c r="J57" i="1"/>
  <c r="J55" i="1"/>
  <c r="N57" i="1"/>
  <c r="N55" i="1"/>
  <c r="N64" i="1" s="1"/>
  <c r="N67" i="1" s="1"/>
  <c r="F55" i="1"/>
  <c r="F57" i="1"/>
  <c r="U59" i="1"/>
  <c r="T59" i="1"/>
  <c r="AA55" i="1"/>
  <c r="AA57" i="1"/>
  <c r="D35" i="1"/>
  <c r="D38" i="1"/>
  <c r="D59" i="1" s="1"/>
  <c r="S35" i="1"/>
  <c r="AC57" i="1"/>
  <c r="AC55" i="1"/>
  <c r="AC64" i="1" s="1"/>
  <c r="AC67" i="1" s="1"/>
  <c r="Q46" i="1"/>
  <c r="AF64" i="1"/>
  <c r="AF67" i="1" s="1"/>
  <c r="K38" i="1"/>
  <c r="K59" i="1" s="1"/>
  <c r="X35" i="1"/>
  <c r="AO57" i="1"/>
  <c r="AO55" i="1"/>
  <c r="AO64" i="1" s="1"/>
  <c r="AO67" i="1" s="1"/>
  <c r="K35" i="1"/>
  <c r="Q35" i="1"/>
  <c r="P38" i="1"/>
  <c r="P59" i="1" s="1"/>
  <c r="AM55" i="1"/>
  <c r="AM57" i="1"/>
  <c r="AN55" i="1"/>
  <c r="AN57" i="1"/>
  <c r="AA49" i="1"/>
  <c r="AA59" i="1" s="1"/>
  <c r="AI57" i="1"/>
  <c r="AI55" i="1"/>
  <c r="G46" i="1"/>
  <c r="G55" i="1"/>
  <c r="G57" i="1"/>
  <c r="W49" i="1"/>
  <c r="E49" i="1"/>
  <c r="AZ55" i="1"/>
  <c r="AZ57" i="1"/>
  <c r="I46" i="1"/>
  <c r="AU57" i="1"/>
  <c r="AU55" i="1"/>
  <c r="AU64" i="1" s="1"/>
  <c r="AU67" i="1" s="1"/>
  <c r="AY64" i="1"/>
  <c r="AY67" i="1" s="1"/>
  <c r="AL57" i="1"/>
  <c r="AL55" i="1"/>
  <c r="AL64" i="1" s="1"/>
  <c r="AL67" i="1" s="1"/>
  <c r="I55" i="1"/>
  <c r="I57" i="1"/>
  <c r="AH57" i="1"/>
  <c r="AH55" i="1"/>
  <c r="AT57" i="1"/>
  <c r="AT55" i="1"/>
  <c r="AT64" i="1" s="1"/>
  <c r="AT67" i="1" s="1"/>
  <c r="M49" i="1"/>
  <c r="H57" i="1"/>
  <c r="H55" i="1"/>
  <c r="H64" i="1" s="1"/>
  <c r="H67" i="1" s="1"/>
  <c r="AG57" i="1"/>
  <c r="AG64" i="1" s="1"/>
  <c r="AG67" i="1" s="1"/>
  <c r="AR57" i="1"/>
  <c r="AR55" i="1"/>
  <c r="AR64" i="1" s="1"/>
  <c r="AR67" i="1" s="1"/>
  <c r="C55" i="1"/>
  <c r="C57" i="1"/>
  <c r="O49" i="1"/>
  <c r="N38" i="1"/>
  <c r="N59" i="1" s="1"/>
  <c r="P46" i="1"/>
  <c r="P55" i="1" s="1"/>
  <c r="AJ55" i="1"/>
  <c r="AJ64" i="1" s="1"/>
  <c r="AJ67" i="1" s="1"/>
  <c r="V57" i="1"/>
  <c r="V55" i="1"/>
  <c r="E38" i="1"/>
  <c r="AQ64" i="1"/>
  <c r="AQ67" i="1" s="1"/>
  <c r="AK57" i="1"/>
  <c r="AK55" i="1"/>
  <c r="AK64" i="1" s="1"/>
  <c r="AK67" i="1" s="1"/>
  <c r="W38" i="1"/>
  <c r="W59" i="1" s="1"/>
  <c r="AD55" i="1"/>
  <c r="AD57" i="1"/>
  <c r="U35" i="1"/>
  <c r="AP55" i="1"/>
  <c r="AP57" i="1"/>
  <c r="Q49" i="1"/>
  <c r="Q59" i="1" s="1"/>
  <c r="AX57" i="1"/>
  <c r="AX55" i="1"/>
  <c r="AX64" i="1" s="1"/>
  <c r="AX67" i="1" s="1"/>
  <c r="AV57" i="1"/>
  <c r="AV55" i="1"/>
  <c r="AE55" i="1"/>
  <c r="AE57" i="1"/>
  <c r="Y46" i="1"/>
  <c r="Y57" i="1" s="1"/>
  <c r="O59" i="1"/>
  <c r="AB55" i="1"/>
  <c r="AB57" i="1"/>
  <c r="M35" i="1"/>
  <c r="E46" i="1"/>
  <c r="E57" i="1" s="1"/>
  <c r="AW57" i="1"/>
  <c r="AW55" i="1"/>
  <c r="AW64" i="1" s="1"/>
  <c r="AW67" i="1" s="1"/>
  <c r="AS55" i="1"/>
  <c r="AS57" i="1"/>
  <c r="E58" i="1"/>
  <c r="AZ64" i="1" l="1"/>
  <c r="AZ67" i="1" s="1"/>
  <c r="AD64" i="1"/>
  <c r="AD67" i="1" s="1"/>
  <c r="F64" i="1"/>
  <c r="F67" i="1" s="1"/>
  <c r="AM64" i="1"/>
  <c r="AM67" i="1" s="1"/>
  <c r="I64" i="1"/>
  <c r="I67" i="1" s="1"/>
  <c r="AV64" i="1"/>
  <c r="AV67" i="1" s="1"/>
  <c r="AI64" i="1"/>
  <c r="AI67" i="1" s="1"/>
  <c r="K57" i="1"/>
  <c r="K55" i="1"/>
  <c r="K64" i="1" s="1"/>
  <c r="K67" i="1" s="1"/>
  <c r="Y55" i="1"/>
  <c r="Y64" i="1" s="1"/>
  <c r="Y67" i="1" s="1"/>
  <c r="D55" i="1"/>
  <c r="D57" i="1"/>
  <c r="AA64" i="1"/>
  <c r="AA67" i="1" s="1"/>
  <c r="E59" i="1"/>
  <c r="X57" i="1"/>
  <c r="X55" i="1"/>
  <c r="X64" i="1" s="1"/>
  <c r="X67" i="1" s="1"/>
  <c r="E55" i="1"/>
  <c r="E64" i="1" s="1"/>
  <c r="E67" i="1" s="1"/>
  <c r="O64" i="1"/>
  <c r="O67" i="1" s="1"/>
  <c r="AE64" i="1"/>
  <c r="AE67" i="1" s="1"/>
  <c r="G64" i="1"/>
  <c r="G67" i="1" s="1"/>
  <c r="V64" i="1"/>
  <c r="V67" i="1" s="1"/>
  <c r="B74" i="1"/>
  <c r="B75" i="1" s="1"/>
  <c r="C64" i="1"/>
  <c r="M57" i="1"/>
  <c r="M55" i="1"/>
  <c r="M64" i="1" s="1"/>
  <c r="M67" i="1" s="1"/>
  <c r="W64" i="1"/>
  <c r="W67" i="1" s="1"/>
  <c r="AN64" i="1"/>
  <c r="AN67" i="1" s="1"/>
  <c r="Q57" i="1"/>
  <c r="Q55" i="1"/>
  <c r="Q64" i="1" s="1"/>
  <c r="Q67" i="1" s="1"/>
  <c r="AS64" i="1"/>
  <c r="AS67" i="1" s="1"/>
  <c r="AP64" i="1"/>
  <c r="AP67" i="1" s="1"/>
  <c r="AB64" i="1"/>
  <c r="AB67" i="1" s="1"/>
  <c r="U55" i="1"/>
  <c r="U57" i="1"/>
  <c r="AH64" i="1"/>
  <c r="AH67" i="1" s="1"/>
  <c r="J64" i="1"/>
  <c r="J67" i="1" s="1"/>
  <c r="R64" i="1"/>
  <c r="R67" i="1" s="1"/>
  <c r="P57" i="1"/>
  <c r="P64" i="1" s="1"/>
  <c r="P67" i="1" s="1"/>
  <c r="S55" i="1"/>
  <c r="S57" i="1"/>
  <c r="U64" i="1" l="1"/>
  <c r="U67" i="1" s="1"/>
  <c r="S64" i="1"/>
  <c r="S67" i="1" s="1"/>
  <c r="C67" i="1"/>
  <c r="C65" i="1"/>
  <c r="D64" i="1" l="1"/>
  <c r="B72" i="1"/>
  <c r="B73" i="1" s="1"/>
  <c r="D65" i="1"/>
  <c r="C66" i="1"/>
  <c r="D66" i="1" l="1"/>
  <c r="E65" i="1"/>
  <c r="D67" i="1"/>
  <c r="B70" i="1"/>
  <c r="B76" i="1"/>
  <c r="F65" i="1" l="1"/>
  <c r="E66" i="1"/>
  <c r="F66" i="1" l="1"/>
  <c r="G65" i="1"/>
  <c r="G66" i="1" l="1"/>
  <c r="H65" i="1"/>
  <c r="H66" i="1" l="1"/>
  <c r="I65" i="1"/>
  <c r="I66" i="1" l="1"/>
  <c r="J65" i="1"/>
  <c r="J66" i="1" l="1"/>
  <c r="K65" i="1"/>
  <c r="L65" i="1" l="1"/>
  <c r="K66" i="1"/>
  <c r="L66" i="1" l="1"/>
  <c r="M65" i="1"/>
  <c r="N65" i="1" l="1"/>
  <c r="M66" i="1"/>
  <c r="O65" i="1" l="1"/>
  <c r="N66" i="1"/>
  <c r="P65" i="1" l="1"/>
  <c r="O66" i="1"/>
  <c r="P66" i="1" l="1"/>
  <c r="Q65" i="1"/>
  <c r="R65" i="1" l="1"/>
  <c r="Q66" i="1"/>
  <c r="R66" i="1" l="1"/>
  <c r="S65" i="1"/>
  <c r="S66" i="1" l="1"/>
  <c r="T65" i="1"/>
  <c r="T66" i="1" l="1"/>
  <c r="U65" i="1"/>
  <c r="U66" i="1" l="1"/>
  <c r="V65" i="1"/>
  <c r="V66" i="1" l="1"/>
  <c r="W65" i="1"/>
  <c r="X65" i="1" l="1"/>
  <c r="W66" i="1"/>
  <c r="X66" i="1" l="1"/>
  <c r="Y65" i="1"/>
  <c r="Z65" i="1" l="1"/>
  <c r="Y66" i="1"/>
  <c r="Z66" i="1" l="1"/>
  <c r="AA65" i="1"/>
  <c r="AB65" i="1" l="1"/>
  <c r="AA66" i="1"/>
  <c r="AB66" i="1" l="1"/>
  <c r="AC65" i="1"/>
  <c r="AC66" i="1" l="1"/>
  <c r="AD65" i="1"/>
  <c r="AD66" i="1" l="1"/>
  <c r="AE65" i="1"/>
  <c r="AE66" i="1" l="1"/>
  <c r="AF65" i="1"/>
  <c r="AF66" i="1" l="1"/>
  <c r="AG65" i="1"/>
  <c r="AG66" i="1" l="1"/>
  <c r="AH65" i="1"/>
  <c r="AH66" i="1" l="1"/>
  <c r="AI65" i="1"/>
  <c r="AJ65" i="1" l="1"/>
  <c r="AI66" i="1"/>
  <c r="AJ66" i="1" l="1"/>
  <c r="AK65" i="1"/>
  <c r="AL65" i="1" l="1"/>
  <c r="AK66" i="1"/>
  <c r="AL66" i="1" l="1"/>
  <c r="AM65" i="1"/>
  <c r="AN65" i="1" l="1"/>
  <c r="AM66" i="1"/>
  <c r="AN66" i="1" l="1"/>
  <c r="AO65" i="1"/>
  <c r="AO66" i="1" l="1"/>
  <c r="AP65" i="1"/>
  <c r="AP66" i="1" l="1"/>
  <c r="AQ65" i="1"/>
  <c r="AQ66" i="1" l="1"/>
  <c r="AR65" i="1"/>
  <c r="AR66" i="1" l="1"/>
  <c r="AS65" i="1"/>
  <c r="AS66" i="1" l="1"/>
  <c r="AT65" i="1"/>
  <c r="AT66" i="1" l="1"/>
  <c r="AU65" i="1"/>
  <c r="AV65" i="1" l="1"/>
  <c r="AU66" i="1"/>
  <c r="AV66" i="1" l="1"/>
  <c r="AW65" i="1"/>
  <c r="AX65" i="1" l="1"/>
  <c r="AW66" i="1"/>
  <c r="AX66" i="1" l="1"/>
  <c r="AY65" i="1"/>
  <c r="AY66" i="1" l="1"/>
  <c r="AZ65" i="1"/>
  <c r="AZ66" i="1" s="1"/>
</calcChain>
</file>

<file path=xl/sharedStrings.xml><?xml version="1.0" encoding="utf-8"?>
<sst xmlns="http://schemas.openxmlformats.org/spreadsheetml/2006/main" count="127" uniqueCount="114">
  <si>
    <t>Χρήσιμες Υποδείξεις:</t>
  </si>
  <si>
    <r>
      <rPr>
        <sz val="11"/>
        <color rgb="FF000000"/>
        <rFont val="Calibri"/>
        <family val="2"/>
        <charset val="1"/>
      </rPr>
      <t xml:space="preserve">Συμπληρώστε </t>
    </r>
    <r>
      <rPr>
        <b/>
        <sz val="11"/>
        <color rgb="FF000000"/>
        <rFont val="Calibri"/>
        <family val="2"/>
        <charset val="161"/>
      </rPr>
      <t>ΜΟΝΟ</t>
    </r>
    <r>
      <rPr>
        <sz val="11"/>
        <color rgb="FF000000"/>
        <rFont val="Calibri"/>
        <family val="2"/>
        <charset val="1"/>
      </rPr>
      <t xml:space="preserve"> τα πεδία που είναι χρωματισμένα με κίτρινο χρώμα.</t>
    </r>
  </si>
  <si>
    <r>
      <rPr>
        <sz val="11"/>
        <color rgb="FF000000"/>
        <rFont val="Calibri"/>
        <family val="2"/>
        <charset val="1"/>
      </rPr>
      <t xml:space="preserve">Συμπληρώστε </t>
    </r>
    <r>
      <rPr>
        <b/>
        <sz val="11"/>
        <color rgb="FF000000"/>
        <rFont val="Calibri"/>
        <family val="2"/>
        <charset val="161"/>
      </rPr>
      <t>ΟΡΘΑ</t>
    </r>
    <r>
      <rPr>
        <sz val="11"/>
        <color rgb="FF000000"/>
        <rFont val="Calibri"/>
        <family val="2"/>
        <charset val="161"/>
      </rPr>
      <t xml:space="preserve"> τα κόστη ανά έτος συμπαριλαμβάνοντας τα κόστη επανεπένδυσης</t>
    </r>
  </si>
  <si>
    <t>H ποσοτικοποίηση και ο υπολογισμός σε ευρώ όλων των παρεμβάσεων μπορούν να γίνουν με τη βοήθεια του Παραρτήματος Ι – Κόστη τεχνολογιών εξοικονόμησης ενέργειας.</t>
  </si>
  <si>
    <t>Σε περίπτωση αξιολόγησης της αρνητικής μεταβολής των τιμών ενέργειας, θα πρέπει να εισάγεται η τιμή με αρνητικό πρόσημο.</t>
  </si>
  <si>
    <t>Χρήσιμη Σημείωση:</t>
  </si>
  <si>
    <t>Στη περίπτωση που το αποτέλεσμα της Έντοκου Περιόδου Αποπληρωμής (ΕΠΑ) είναι "-", τότε η περίοδος αποπληρωμής θα πρέπει να θεωρείται μεγαλύτερη της περιόδου ανάλυσης.</t>
  </si>
  <si>
    <t>Επιτόκιο Προεξόφλησης</t>
  </si>
  <si>
    <r>
      <rPr>
        <b/>
        <sz val="11"/>
        <rFont val="Calibri"/>
        <family val="2"/>
        <charset val="161"/>
      </rPr>
      <t>Εκλυόμενοι ρύποι ανά μονάδα ενέργειας (kgCO</t>
    </r>
    <r>
      <rPr>
        <vertAlign val="subscript"/>
        <sz val="11"/>
        <color rgb="FF000000"/>
        <rFont val="Calibri"/>
        <family val="2"/>
        <charset val="161"/>
      </rPr>
      <t>2</t>
    </r>
    <r>
      <rPr>
        <sz val="11"/>
        <color rgb="FF000000"/>
        <rFont val="Calibri"/>
        <family val="2"/>
        <charset val="161"/>
      </rPr>
      <t>/kWh)</t>
    </r>
  </si>
  <si>
    <t>Ετήσια Μεταβολή Τιμών Ενέργειας</t>
  </si>
  <si>
    <t>Πετρέλαιο θ.</t>
  </si>
  <si>
    <t>Κόστος Πετρελαίου [€/kWh]</t>
  </si>
  <si>
    <t>Φυσικό αέριο</t>
  </si>
  <si>
    <t>Κόστος Φ.Α [€/kWh]</t>
  </si>
  <si>
    <t>Ηλεκτρισμός</t>
  </si>
  <si>
    <t>Κόστος Ηλεκτρισμού χωρίς φωτοβολταικό [€/kWh]</t>
  </si>
  <si>
    <t>Βιομάζα</t>
  </si>
  <si>
    <t>Σενάριο με φωτοβολταικό - net metering</t>
  </si>
  <si>
    <t>OXI</t>
  </si>
  <si>
    <t>Τηλεθέρμανση από ΔΕΗ</t>
  </si>
  <si>
    <t>Συντελεστής ταυτοχρονισμού</t>
  </si>
  <si>
    <t xml:space="preserve">Κόστος Ηλεκτρισμού με φωτοβολταικό - net metering [€/kWh] </t>
  </si>
  <si>
    <t>Κόστος Βιομάζας [€/kWh]</t>
  </si>
  <si>
    <t>Κόστος Τηλεθέρμανσης από ΔΕΗ[€/kWh]</t>
  </si>
  <si>
    <t>Έτη αξιολόγησης</t>
  </si>
  <si>
    <t>Έτη ανάλυσης</t>
  </si>
  <si>
    <t>Τιμή δικαιωμάτων εκπομπών [€2016/kg CO2,eq]</t>
  </si>
  <si>
    <t>Κατηγορίες Κόστους</t>
  </si>
  <si>
    <t>Έτος</t>
  </si>
  <si>
    <t>Κόστος Επένδυσης</t>
  </si>
  <si>
    <t>Κόστος επένδυσης</t>
  </si>
  <si>
    <t>Ετήσια Κατανάλωση Ενέργειας  Υφιστάμενης Κατάστασης Ανά Καύσιμο</t>
  </si>
  <si>
    <t>Πετρέλαιο Θέρμανσης</t>
  </si>
  <si>
    <t>Φυσικό Αέριο</t>
  </si>
  <si>
    <t>Ετήσιο Κόστος Υφιστάμενης Κατάστασης</t>
  </si>
  <si>
    <t>Κόστος Ενέργειας</t>
  </si>
  <si>
    <t xml:space="preserve">Ετήσιο Λειτουργικό Κόστος </t>
  </si>
  <si>
    <t>Ετήσιο Κόστος Συντήρησης</t>
  </si>
  <si>
    <t>Ετήσιο Κόστος εκλυόμενων ρύπων</t>
  </si>
  <si>
    <t>Ετήσια Κατανάλωση Ενέργειας Μετά από Αναβάθμιση Ανά Καύσιμο</t>
  </si>
  <si>
    <t>Ετήσιο Κόστος Μετά από Αναβάθμιση</t>
  </si>
  <si>
    <t>Σύνολο Ταμειακών Εκροών</t>
  </si>
  <si>
    <t>Κατηγορίες Ωφελών</t>
  </si>
  <si>
    <t>Έτος 0</t>
  </si>
  <si>
    <t>Έτος 1</t>
  </si>
  <si>
    <t>Έτος 2</t>
  </si>
  <si>
    <t>Έτος 3</t>
  </si>
  <si>
    <t>Έτος 4</t>
  </si>
  <si>
    <t>Έτος 5</t>
  </si>
  <si>
    <t>Έτος 6</t>
  </si>
  <si>
    <t>Έτος 7</t>
  </si>
  <si>
    <t>Έτος 8</t>
  </si>
  <si>
    <t>Έτος 9</t>
  </si>
  <si>
    <t>Έτος 10</t>
  </si>
  <si>
    <t>Έτος 11</t>
  </si>
  <si>
    <t>Έτος 12</t>
  </si>
  <si>
    <t>Έτος 13</t>
  </si>
  <si>
    <t>Έτος 14</t>
  </si>
  <si>
    <t>Έτος 15</t>
  </si>
  <si>
    <t>Έτος 16</t>
  </si>
  <si>
    <t>Έτος 17</t>
  </si>
  <si>
    <t>Έτος 18</t>
  </si>
  <si>
    <t>Έτος 19</t>
  </si>
  <si>
    <t>Έτος 20</t>
  </si>
  <si>
    <t>Έτος 21</t>
  </si>
  <si>
    <t>Έτος 22</t>
  </si>
  <si>
    <t>Έτος 23</t>
  </si>
  <si>
    <t>Έτος 24</t>
  </si>
  <si>
    <t>Έτος 25</t>
  </si>
  <si>
    <t>Έτος 26</t>
  </si>
  <si>
    <t>Έτος 27</t>
  </si>
  <si>
    <t>Έτος 28</t>
  </si>
  <si>
    <t>Έτος 29</t>
  </si>
  <si>
    <t>Έτος 30</t>
  </si>
  <si>
    <t>Έτος 31</t>
  </si>
  <si>
    <t>Έτος 32</t>
  </si>
  <si>
    <t>Έτος 33</t>
  </si>
  <si>
    <t>Έτος 34</t>
  </si>
  <si>
    <t>Έτος 35</t>
  </si>
  <si>
    <t>Έτος 36</t>
  </si>
  <si>
    <t>Έτος 37</t>
  </si>
  <si>
    <t>Έτος 38</t>
  </si>
  <si>
    <t>Έτος 39</t>
  </si>
  <si>
    <t>Έτος 40</t>
  </si>
  <si>
    <t>Έτος 41</t>
  </si>
  <si>
    <t>Έτος 42</t>
  </si>
  <si>
    <t>Έτος 43</t>
  </si>
  <si>
    <t>Έτος 44</t>
  </si>
  <si>
    <t>Έτος 45</t>
  </si>
  <si>
    <t>Έτος 46</t>
  </si>
  <si>
    <t>Έτος 47</t>
  </si>
  <si>
    <t>Έτος 48</t>
  </si>
  <si>
    <t>Έτος 49</t>
  </si>
  <si>
    <t>Χρηματοοικονομικά και μακροοικονομικά Ωφέλη</t>
  </si>
  <si>
    <t>Υπολειμματική αξία</t>
  </si>
  <si>
    <t>Εξοικονόμηση Ενέργειας</t>
  </si>
  <si>
    <t>Εξοικονόμηση Ενέργειας με υπολογισμό της αύξησης των τιμών ενέργειας</t>
  </si>
  <si>
    <t>Διαφορά Λειτουγικού Κόστους και Κοστους Συντήρησης</t>
  </si>
  <si>
    <t>Διαφορά Κόστους εκλυόμενων ρύπων</t>
  </si>
  <si>
    <t>Ετήσιο ώφελος από λοιπές εξωτερικότητες - μη ενεργειακά οφέλη</t>
  </si>
  <si>
    <t>Ετήσιο ώφελος από αύξηση εγχώριας προστιθέμενης αξίας</t>
  </si>
  <si>
    <t>Σύνολο Ταμειακών Εισροών</t>
  </si>
  <si>
    <t>Καθαρές Ταμειακές Ροές</t>
  </si>
  <si>
    <t>Σωρρευτικές Καθαρές Ταμειακές Ροές</t>
  </si>
  <si>
    <t>Θετική καθαρή Εκροή?</t>
  </si>
  <si>
    <t>Προεξοφλημένες Ταμειακές Ροές</t>
  </si>
  <si>
    <t>Εσωτερικός Βαθμός Απόδοσης</t>
  </si>
  <si>
    <t>Παρούσα Αξία Κόστους</t>
  </si>
  <si>
    <t>Παρούσα Αξία Ωφέλους</t>
  </si>
  <si>
    <t>Λόγος Ωφέλους/Κόστους</t>
  </si>
  <si>
    <t>Περίοδος Επανείσπραξης</t>
  </si>
  <si>
    <t>Έντοκος Περίοδος Αποπληρωμής (ΕΠΑ)</t>
  </si>
  <si>
    <t>Κ.Π.Α.</t>
  </si>
  <si>
    <t>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</si>
</sst>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"/>
    <numFmt numFmtId="165" formatCode="[$€-2]\ #,##0.00"/>
    <numFmt numFmtId="166" formatCode="#,##0.00&quot; €&quot;;[Red]\-#,##0.00&quot; €&quot;"/>
    <numFmt numFmtId="167" formatCode="#,##0.00\ [$kWh-2]"/>
    <numFmt numFmtId="168" formatCode="\$#,##0.00"/>
    <numFmt numFmtId="169" formatCode="#,##0&quot; €&quot;;[Red]\-#,##0&quot; €&quot;"/>
    <numFmt numFmtId="170" formatCode="#,##0.0000000000_);[Red]\(#,##0.0000000000\)"/>
    <numFmt numFmtId="171" formatCode="#,##0.000000000_);[Red]\(#,##0.000000000\)"/>
  </numFmts>
  <fonts count="11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FFFFFF"/>
      <name val="Calibri"/>
      <family val="2"/>
      <charset val="161"/>
    </font>
    <font>
      <b/>
      <sz val="11"/>
      <name val="Calibri"/>
      <family val="2"/>
      <charset val="161"/>
    </font>
    <font>
      <vertAlign val="subscript"/>
      <sz val="11"/>
      <color rgb="FF000000"/>
      <name val="Calibri"/>
      <family val="2"/>
      <charset val="16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FFFF"/>
      <name val="Calibri"/>
      <family val="2"/>
      <charset val="1"/>
    </font>
    <font>
      <sz val="16"/>
      <color rgb="FF000000"/>
      <name val="Calibri"/>
      <family val="2"/>
      <charset val="161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rgb="FF000000"/>
        <bgColor rgb="FF003300"/>
      </patternFill>
    </fill>
    <fill>
      <patternFill patternType="solid">
        <fgColor rgb="FFFBE5D6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808080"/>
        <bgColor rgb="FF666699"/>
      </patternFill>
    </fill>
    <fill>
      <patternFill patternType="solid">
        <fgColor rgb="FFFF0000"/>
        <bgColor rgb="FF800000"/>
      </patternFill>
    </fill>
    <fill>
      <patternFill patternType="solid">
        <fgColor rgb="FFFFC000"/>
        <bgColor rgb="FFCC9900"/>
      </patternFill>
    </fill>
    <fill>
      <patternFill patternType="solid">
        <fgColor rgb="FFD9D9D9"/>
        <bgColor rgb="FFFBE5D6"/>
      </patternFill>
    </fill>
    <fill>
      <patternFill patternType="solid">
        <fgColor rgb="FF8FAADC"/>
        <bgColor rgb="FFA6A6A6"/>
      </patternFill>
    </fill>
    <fill>
      <patternFill patternType="solid">
        <fgColor rgb="FFC55A11"/>
        <bgColor rgb="FF843C0B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A6A6A6"/>
      </patternFill>
    </fill>
    <fill>
      <patternFill patternType="solid">
        <fgColor rgb="FF2E75B6"/>
        <bgColor rgb="FF0066CC"/>
      </patternFill>
    </fill>
    <fill>
      <patternFill patternType="solid">
        <fgColor rgb="FFA6A6A6"/>
        <bgColor rgb="FF8FAADC"/>
      </patternFill>
    </fill>
    <fill>
      <patternFill patternType="solid">
        <fgColor rgb="FF843C0B"/>
        <bgColor rgb="FF993366"/>
      </patternFill>
    </fill>
    <fill>
      <patternFill patternType="solid">
        <fgColor rgb="FFCC9900"/>
        <bgColor rgb="FFFFC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3" borderId="1" xfId="0" applyFont="1" applyFill="1" applyBorder="1"/>
    <xf numFmtId="10" fontId="0" fillId="0" borderId="1" xfId="0" applyNumberFormat="1" applyBorder="1" applyProtection="1">
      <protection locked="0"/>
    </xf>
    <xf numFmtId="10" fontId="0" fillId="5" borderId="1" xfId="0" applyNumberFormat="1" applyFill="1" applyBorder="1" applyProtection="1">
      <protection locked="0"/>
    </xf>
    <xf numFmtId="0" fontId="4" fillId="3" borderId="0" xfId="0" applyFont="1" applyFill="1"/>
    <xf numFmtId="164" fontId="0" fillId="5" borderId="1" xfId="0" applyNumberFormat="1" applyFill="1" applyBorder="1" applyProtection="1">
      <protection locked="0"/>
    </xf>
    <xf numFmtId="0" fontId="4" fillId="0" borderId="0" xfId="0" applyFont="1"/>
    <xf numFmtId="165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4" fillId="6" borderId="1" xfId="0" applyFont="1" applyFill="1" applyBorder="1"/>
    <xf numFmtId="164" fontId="0" fillId="5" borderId="1" xfId="0" applyNumberFormat="1" applyFill="1" applyBorder="1" applyAlignment="1" applyProtection="1">
      <alignment horizontal="right"/>
      <protection locked="0"/>
    </xf>
    <xf numFmtId="9" fontId="0" fillId="5" borderId="1" xfId="0" applyNumberFormat="1" applyFill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1" fontId="0" fillId="0" borderId="1" xfId="0" applyNumberFormat="1" applyBorder="1" applyProtection="1">
      <protection locked="0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1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166" fontId="0" fillId="5" borderId="3" xfId="0" applyNumberFormat="1" applyFill="1" applyBorder="1" applyAlignment="1" applyProtection="1">
      <alignment horizontal="center" vertical="center"/>
      <protection hidden="1"/>
    </xf>
    <xf numFmtId="0" fontId="0" fillId="2" borderId="3" xfId="0" applyFill="1" applyBorder="1"/>
    <xf numFmtId="167" fontId="0" fillId="5" borderId="3" xfId="0" applyNumberFormat="1" applyFill="1" applyBorder="1" applyProtection="1">
      <protection locked="0"/>
    </xf>
    <xf numFmtId="167" fontId="0" fillId="0" borderId="3" xfId="0" applyNumberFormat="1" applyBorder="1" applyProtection="1">
      <protection locked="0"/>
    </xf>
    <xf numFmtId="0" fontId="0" fillId="2" borderId="1" xfId="0" applyFill="1" applyBorder="1"/>
    <xf numFmtId="167" fontId="0" fillId="5" borderId="1" xfId="0" applyNumberFormat="1" applyFill="1" applyBorder="1" applyProtection="1">
      <protection locked="0"/>
    </xf>
    <xf numFmtId="167" fontId="0" fillId="0" borderId="1" xfId="0" applyNumberFormat="1" applyBorder="1" applyProtection="1">
      <protection locked="0"/>
    </xf>
    <xf numFmtId="167" fontId="0" fillId="5" borderId="4" xfId="0" applyNumberFormat="1" applyFill="1" applyBorder="1" applyProtection="1">
      <protection locked="0"/>
    </xf>
    <xf numFmtId="167" fontId="0" fillId="0" borderId="4" xfId="0" applyNumberFormat="1" applyBorder="1" applyProtection="1">
      <protection locked="0"/>
    </xf>
    <xf numFmtId="0" fontId="0" fillId="9" borderId="3" xfId="0" applyFill="1" applyBorder="1" applyAlignment="1">
      <alignment wrapText="1"/>
    </xf>
    <xf numFmtId="166" fontId="0" fillId="9" borderId="3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Alignment="1">
      <alignment wrapText="1"/>
    </xf>
    <xf numFmtId="166" fontId="0" fillId="5" borderId="1" xfId="0" applyNumberFormat="1" applyFill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0" fontId="0" fillId="9" borderId="1" xfId="0" applyFill="1" applyBorder="1" applyAlignment="1">
      <alignment wrapText="1"/>
    </xf>
    <xf numFmtId="166" fontId="0" fillId="9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wrapText="1"/>
    </xf>
    <xf numFmtId="168" fontId="0" fillId="2" borderId="0" xfId="0" applyNumberFormat="1" applyFill="1"/>
    <xf numFmtId="0" fontId="4" fillId="11" borderId="1" xfId="0" applyFont="1" applyFill="1" applyBorder="1"/>
    <xf numFmtId="166" fontId="4" fillId="11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/>
    <xf numFmtId="166" fontId="7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/>
    <xf numFmtId="0" fontId="2" fillId="12" borderId="1" xfId="0" applyFont="1" applyFill="1" applyBorder="1"/>
    <xf numFmtId="0" fontId="2" fillId="12" borderId="1" xfId="0" applyFont="1" applyFill="1" applyBorder="1" applyAlignment="1">
      <alignment horizontal="center" vertical="center"/>
    </xf>
    <xf numFmtId="166" fontId="0" fillId="0" borderId="3" xfId="0" applyNumberFormat="1" applyBorder="1" applyAlignment="1" applyProtection="1">
      <alignment horizontal="center" vertical="center"/>
      <protection hidden="1"/>
    </xf>
    <xf numFmtId="166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>
      <alignment vertical="center" wrapText="1"/>
    </xf>
    <xf numFmtId="0" fontId="4" fillId="14" borderId="1" xfId="0" applyFont="1" applyFill="1" applyBorder="1"/>
    <xf numFmtId="166" fontId="4" fillId="14" borderId="1" xfId="0" applyNumberFormat="1" applyFont="1" applyFill="1" applyBorder="1" applyAlignment="1" applyProtection="1">
      <alignment horizontal="center"/>
      <protection hidden="1"/>
    </xf>
    <xf numFmtId="166" fontId="7" fillId="0" borderId="0" xfId="0" applyNumberFormat="1" applyFont="1" applyAlignment="1" applyProtection="1">
      <alignment horizontal="center"/>
      <protection hidden="1"/>
    </xf>
    <xf numFmtId="166" fontId="4" fillId="15" borderId="1" xfId="0" applyNumberFormat="1" applyFont="1" applyFill="1" applyBorder="1" applyAlignment="1" applyProtection="1">
      <alignment horizontal="center"/>
      <protection hidden="1"/>
    </xf>
    <xf numFmtId="165" fontId="4" fillId="15" borderId="1" xfId="0" applyNumberFormat="1" applyFont="1" applyFill="1" applyBorder="1" applyProtection="1">
      <protection hidden="1"/>
    </xf>
    <xf numFmtId="166" fontId="9" fillId="6" borderId="1" xfId="0" applyNumberFormat="1" applyFont="1" applyFill="1" applyBorder="1" applyAlignment="1" applyProtection="1">
      <alignment horizontal="center" vertical="center"/>
      <protection hidden="1"/>
    </xf>
    <xf numFmtId="166" fontId="8" fillId="0" borderId="0" xfId="0" applyNumberFormat="1" applyFont="1" applyAlignment="1" applyProtection="1">
      <alignment horizontal="center" vertical="center"/>
      <protection hidden="1"/>
    </xf>
    <xf numFmtId="166" fontId="9" fillId="0" borderId="0" xfId="0" applyNumberFormat="1" applyFont="1" applyAlignment="1" applyProtection="1">
      <alignment horizontal="center" vertical="center"/>
      <protection hidden="1"/>
    </xf>
    <xf numFmtId="166" fontId="4" fillId="0" borderId="0" xfId="0" applyNumberFormat="1" applyFont="1" applyAlignment="1" applyProtection="1">
      <alignment horizontal="center"/>
      <protection hidden="1"/>
    </xf>
    <xf numFmtId="0" fontId="4" fillId="16" borderId="1" xfId="0" applyFont="1" applyFill="1" applyBorder="1"/>
    <xf numFmtId="10" fontId="1" fillId="17" borderId="1" xfId="0" applyNumberFormat="1" applyFont="1" applyFill="1" applyBorder="1" applyAlignment="1" applyProtection="1">
      <alignment horizontal="center" vertical="center"/>
      <protection hidden="1"/>
    </xf>
    <xf numFmtId="169" fontId="10" fillId="17" borderId="1" xfId="0" applyNumberFormat="1" applyFont="1" applyFill="1" applyBorder="1" applyAlignment="1" applyProtection="1">
      <alignment horizontal="center" vertical="center"/>
      <protection hidden="1"/>
    </xf>
    <xf numFmtId="170" fontId="0" fillId="2" borderId="0" xfId="0" applyNumberFormat="1" applyFill="1"/>
    <xf numFmtId="2" fontId="1" fillId="17" borderId="1" xfId="0" applyNumberFormat="1" applyFont="1" applyFill="1" applyBorder="1" applyAlignment="1" applyProtection="1">
      <alignment horizontal="center" vertical="center"/>
      <protection hidden="1"/>
    </xf>
    <xf numFmtId="169" fontId="1" fillId="17" borderId="1" xfId="0" applyNumberFormat="1" applyFont="1" applyFill="1" applyBorder="1" applyAlignment="1" applyProtection="1">
      <alignment horizontal="center" vertical="center"/>
      <protection hidden="1"/>
    </xf>
    <xf numFmtId="171" fontId="0" fillId="2" borderId="0" xfId="0" applyNumberFormat="1" applyFill="1"/>
    <xf numFmtId="0" fontId="0" fillId="2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164" fontId="0" fillId="0" borderId="1" xfId="0" applyNumberFormat="1" applyBorder="1" applyAlignment="1" applyProtection="1">
      <alignment horizontal="center"/>
      <protection locked="0"/>
    </xf>
    <xf numFmtId="0" fontId="0" fillId="4" borderId="1" xfId="0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BE5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2D050"/>
      <rgbColor rgb="FFFFC000"/>
      <rgbColor rgb="FFCC9900"/>
      <rgbColor rgb="FFC55A11"/>
      <rgbColor rgb="FF666699"/>
      <rgbColor rgb="FFA6A6A6"/>
      <rgbColor rgb="FF003366"/>
      <rgbColor rgb="FF00B050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1647360</xdr:colOff>
      <xdr:row>3</xdr:row>
      <xdr:rowOff>74880</xdr:rowOff>
    </xdr:from>
    <xdr:to>
      <xdr:col>0</xdr:col>
      <xdr:colOff>2046600</xdr:colOff>
      <xdr:row>4</xdr:row>
      <xdr:rowOff>73800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47360" y="760680"/>
          <a:ext cx="399240" cy="189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1714680</xdr:colOff>
      <xdr:row>6</xdr:row>
      <xdr:rowOff>231480</xdr:rowOff>
    </xdr:from>
    <xdr:to>
      <xdr:col>0</xdr:col>
      <xdr:colOff>1918080</xdr:colOff>
      <xdr:row>7</xdr:row>
      <xdr:rowOff>155880</xdr:rowOff>
    </xdr:to>
    <xdr:pic>
      <xdr:nvPicPr>
        <xdr:cNvPr id="3" name="Εικόνα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714680" y="1488600"/>
          <a:ext cx="203400" cy="1911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9"/>
  <sheetViews>
    <sheetView showGridLines="0" tabSelected="1" zoomScale="90" zoomScaleNormal="90" workbookViewId="0"/>
  </sheetViews>
  <sheetFormatPr defaultColWidth="8.5703125" defaultRowHeight="15" x14ac:dyDescent="0.25"/>
  <cols>
    <col min="1" max="1" width="60.28515625" customWidth="1"/>
    <col min="2" max="2" width="45.85546875" customWidth="1"/>
    <col min="3" max="3" width="21.42578125" customWidth="1"/>
    <col min="4" max="4" width="22.85546875" customWidth="1"/>
    <col min="5" max="5" width="15.5703125" customWidth="1"/>
    <col min="6" max="6" width="22.85546875" customWidth="1"/>
    <col min="7" max="7" width="15.5703125" customWidth="1"/>
    <col min="8" max="8" width="22" customWidth="1"/>
    <col min="9" max="10" width="15.5703125" customWidth="1"/>
    <col min="11" max="11" width="23.7109375" customWidth="1"/>
    <col min="12" max="12" width="15.5703125" customWidth="1"/>
    <col min="13" max="13" width="19.7109375" customWidth="1"/>
    <col min="14" max="52" width="15.5703125" customWidth="1"/>
  </cols>
  <sheetData>
    <row r="1" spans="1:53" ht="20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3" ht="20.25" customHeigh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3" ht="13.5" customHeight="1" x14ac:dyDescent="0.25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3" x14ac:dyDescent="0.25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3" x14ac:dyDescent="0.25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3" x14ac:dyDescent="0.25">
      <c r="A6" s="2"/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3" ht="21" x14ac:dyDescent="0.35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3" x14ac:dyDescent="0.25">
      <c r="A8" s="2"/>
      <c r="B8" s="2" t="s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3" ht="18" x14ac:dyDescent="0.35">
      <c r="A10" s="3" t="s">
        <v>7</v>
      </c>
      <c r="B10" s="4">
        <v>0.03</v>
      </c>
      <c r="D10" s="71"/>
      <c r="E10" s="71"/>
      <c r="F10" s="71"/>
      <c r="G10" s="71"/>
      <c r="H10" s="71"/>
      <c r="I10" s="71"/>
      <c r="K10" s="72" t="s">
        <v>8</v>
      </c>
      <c r="L10" s="72"/>
      <c r="M10" s="7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3" x14ac:dyDescent="0.25">
      <c r="A11" s="3" t="s">
        <v>9</v>
      </c>
      <c r="B11" s="5"/>
      <c r="D11" s="73"/>
      <c r="E11" s="73"/>
      <c r="F11" s="73"/>
      <c r="G11" s="73"/>
      <c r="H11" s="73"/>
      <c r="I11" s="73"/>
      <c r="K11" s="6" t="s">
        <v>10</v>
      </c>
      <c r="L11" s="69">
        <v>0.26400000000000001</v>
      </c>
      <c r="M11" s="69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3" x14ac:dyDescent="0.25">
      <c r="A12" s="6" t="s">
        <v>11</v>
      </c>
      <c r="B12" s="7"/>
      <c r="D12" s="8"/>
      <c r="E12" s="9"/>
      <c r="F12" s="8"/>
      <c r="G12" s="9"/>
      <c r="H12" s="8"/>
      <c r="I12" s="9"/>
      <c r="K12" s="6" t="s">
        <v>12</v>
      </c>
      <c r="L12" s="69">
        <v>0.19600000000000001</v>
      </c>
      <c r="M12" s="69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3" x14ac:dyDescent="0.25">
      <c r="A13" s="6" t="s">
        <v>13</v>
      </c>
      <c r="B13" s="7"/>
      <c r="D13" s="8"/>
      <c r="E13" s="10"/>
      <c r="F13" s="8"/>
      <c r="G13" s="10"/>
      <c r="H13" s="8"/>
      <c r="I13" s="10"/>
      <c r="K13" s="6" t="s">
        <v>14</v>
      </c>
      <c r="L13" s="69">
        <v>0.98899999999999999</v>
      </c>
      <c r="M13" s="69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3" x14ac:dyDescent="0.25">
      <c r="A14" s="6" t="s">
        <v>15</v>
      </c>
      <c r="B14" s="7"/>
      <c r="D14" s="8"/>
      <c r="E14" s="9"/>
      <c r="F14" s="8"/>
      <c r="G14" s="9"/>
      <c r="H14" s="8"/>
      <c r="I14" s="9"/>
      <c r="K14" s="6" t="s">
        <v>16</v>
      </c>
      <c r="L14" s="69">
        <v>0</v>
      </c>
      <c r="M14" s="69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3" x14ac:dyDescent="0.25">
      <c r="A15" s="11" t="s">
        <v>17</v>
      </c>
      <c r="B15" s="12" t="s">
        <v>18</v>
      </c>
      <c r="D15" s="8"/>
      <c r="E15" s="9"/>
      <c r="F15" s="8"/>
      <c r="G15" s="9"/>
      <c r="H15" s="8"/>
      <c r="I15" s="9"/>
      <c r="K15" s="6" t="s">
        <v>19</v>
      </c>
      <c r="L15" s="69">
        <v>0.34699999999999998</v>
      </c>
      <c r="M15" s="69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x14ac:dyDescent="0.25">
      <c r="A16" s="11" t="s">
        <v>20</v>
      </c>
      <c r="B16" s="13"/>
      <c r="D16" s="8"/>
      <c r="E16" s="9"/>
      <c r="F16" s="8"/>
      <c r="G16" s="9"/>
      <c r="H16" s="8"/>
      <c r="I16" s="9"/>
      <c r="K16" s="8"/>
      <c r="L16" s="14"/>
      <c r="M16" s="1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x14ac:dyDescent="0.25">
      <c r="A17" s="6" t="s">
        <v>21</v>
      </c>
      <c r="B17" s="7"/>
      <c r="D17" s="8"/>
      <c r="E17" s="9"/>
      <c r="F17" s="8"/>
      <c r="G17" s="9"/>
      <c r="H17" s="8"/>
      <c r="I17" s="9"/>
      <c r="K17" s="8"/>
      <c r="L17" s="14"/>
      <c r="M17" s="1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x14ac:dyDescent="0.25">
      <c r="A18" s="6" t="s">
        <v>22</v>
      </c>
      <c r="B18" s="7"/>
      <c r="D18" s="8"/>
      <c r="E18" s="9"/>
      <c r="F18" s="8"/>
      <c r="G18" s="9"/>
      <c r="H18" s="8"/>
      <c r="I18" s="9"/>
      <c r="K18" s="8"/>
      <c r="L18" s="14"/>
      <c r="M18" s="1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x14ac:dyDescent="0.25">
      <c r="A19" s="6" t="s">
        <v>23</v>
      </c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x14ac:dyDescent="0.25">
      <c r="A20" s="6" t="s">
        <v>24</v>
      </c>
      <c r="B20" s="15">
        <v>25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idden="1" x14ac:dyDescent="0.25">
      <c r="A21" s="6" t="s">
        <v>25</v>
      </c>
      <c r="B21" s="15">
        <f>B20-1</f>
        <v>24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idden="1" x14ac:dyDescent="0.25">
      <c r="A23" s="8"/>
      <c r="B23" s="10" t="s">
        <v>26</v>
      </c>
      <c r="C23">
        <v>1.358E-2</v>
      </c>
      <c r="D23">
        <v>1.5520000000000001E-2</v>
      </c>
      <c r="E23">
        <v>1.7072E-2</v>
      </c>
      <c r="F23">
        <v>1.8624000000000002E-2</v>
      </c>
      <c r="G23">
        <v>2.0175999999999999E-2</v>
      </c>
      <c r="H23">
        <v>2.1728000000000001E-2</v>
      </c>
      <c r="I23">
        <v>2.3279999999999999E-2</v>
      </c>
      <c r="J23">
        <v>2.5555999999999999E-2</v>
      </c>
      <c r="K23">
        <v>2.7831999999999999E-2</v>
      </c>
      <c r="L23">
        <v>3.0107999999999999E-2</v>
      </c>
      <c r="M23">
        <v>3.2384000000000003E-2</v>
      </c>
      <c r="N23">
        <v>3.4660000000000003E-2</v>
      </c>
      <c r="O23">
        <v>3.6417999999999999E-2</v>
      </c>
      <c r="P23">
        <v>3.8176000000000002E-2</v>
      </c>
      <c r="Q23">
        <v>3.9933999999999997E-2</v>
      </c>
      <c r="R23">
        <v>4.1692E-2</v>
      </c>
      <c r="S23">
        <v>4.3450000000000003E-2</v>
      </c>
      <c r="T23">
        <v>4.5106E-2</v>
      </c>
      <c r="U23">
        <v>4.6761999999999998E-2</v>
      </c>
      <c r="V23">
        <v>4.8418000000000003E-2</v>
      </c>
      <c r="W23">
        <v>5.0074E-2</v>
      </c>
      <c r="X23">
        <v>5.1729999999999998E-2</v>
      </c>
      <c r="Y23">
        <v>5.1729999999999998E-2</v>
      </c>
      <c r="Z23">
        <v>5.1729999999999998E-2</v>
      </c>
      <c r="AA23">
        <v>5.1729999999999998E-2</v>
      </c>
      <c r="AB23">
        <v>5.1729999999999998E-2</v>
      </c>
      <c r="AC23">
        <v>5.1729999999999998E-2</v>
      </c>
      <c r="AD23">
        <v>5.1729999999999998E-2</v>
      </c>
      <c r="AE23">
        <v>5.1729999999999998E-2</v>
      </c>
      <c r="AF23">
        <v>5.1729999999999998E-2</v>
      </c>
      <c r="AG23">
        <v>5.1729999999999998E-2</v>
      </c>
      <c r="AH23">
        <v>5.1729999999999998E-2</v>
      </c>
      <c r="AI23">
        <v>5.1729999999999998E-2</v>
      </c>
      <c r="AJ23">
        <v>5.1729999999999998E-2</v>
      </c>
      <c r="AK23">
        <v>5.1729999999999998E-2</v>
      </c>
      <c r="AL23">
        <v>5.1729999999999998E-2</v>
      </c>
      <c r="AM23">
        <v>5.1729999999999998E-2</v>
      </c>
      <c r="AN23">
        <v>5.1729999999999998E-2</v>
      </c>
      <c r="AO23">
        <v>5.1729999999999998E-2</v>
      </c>
      <c r="AP23">
        <v>5.1729999999999998E-2</v>
      </c>
      <c r="AQ23">
        <v>5.1729999999999998E-2</v>
      </c>
      <c r="AR23">
        <v>5.1729999999999998E-2</v>
      </c>
      <c r="AS23">
        <v>5.1729999999999998E-2</v>
      </c>
      <c r="AT23">
        <v>5.1729999999999998E-2</v>
      </c>
      <c r="AU23">
        <v>5.1729999999999998E-2</v>
      </c>
      <c r="AV23">
        <v>5.1729999999999998E-2</v>
      </c>
      <c r="AW23">
        <v>5.1729999999999998E-2</v>
      </c>
      <c r="AX23">
        <v>5.1729999999999998E-2</v>
      </c>
      <c r="AY23">
        <v>5.1729999999999998E-2</v>
      </c>
      <c r="AZ23">
        <v>5.1729999999999998E-2</v>
      </c>
      <c r="BA23" s="2"/>
    </row>
    <row r="24" spans="1:53" x14ac:dyDescent="0.25">
      <c r="A24" s="8"/>
      <c r="B24" s="10"/>
    </row>
    <row r="25" spans="1:53" x14ac:dyDescent="0.25">
      <c r="A25" s="16" t="s">
        <v>27</v>
      </c>
      <c r="B25" s="17" t="s">
        <v>28</v>
      </c>
      <c r="C25" s="18">
        <v>0</v>
      </c>
      <c r="D25" s="18">
        <v>1</v>
      </c>
      <c r="E25" s="18">
        <v>2</v>
      </c>
      <c r="F25" s="18">
        <v>3</v>
      </c>
      <c r="G25" s="18">
        <v>4</v>
      </c>
      <c r="H25" s="18">
        <v>5</v>
      </c>
      <c r="I25" s="18">
        <v>6</v>
      </c>
      <c r="J25" s="18">
        <v>7</v>
      </c>
      <c r="K25" s="18">
        <v>8</v>
      </c>
      <c r="L25" s="18">
        <v>9</v>
      </c>
      <c r="M25" s="18">
        <v>10</v>
      </c>
      <c r="N25" s="18">
        <v>11</v>
      </c>
      <c r="O25" s="18">
        <v>12</v>
      </c>
      <c r="P25" s="18">
        <v>13</v>
      </c>
      <c r="Q25" s="18">
        <v>14</v>
      </c>
      <c r="R25" s="18">
        <v>15</v>
      </c>
      <c r="S25" s="18">
        <v>16</v>
      </c>
      <c r="T25" s="18">
        <v>17</v>
      </c>
      <c r="U25" s="18">
        <v>18</v>
      </c>
      <c r="V25" s="18">
        <v>19</v>
      </c>
      <c r="W25" s="18">
        <v>20</v>
      </c>
      <c r="X25" s="18">
        <v>21</v>
      </c>
      <c r="Y25" s="18">
        <v>22</v>
      </c>
      <c r="Z25" s="18">
        <v>23</v>
      </c>
      <c r="AA25" s="18">
        <v>24</v>
      </c>
      <c r="AB25" s="18">
        <v>25</v>
      </c>
      <c r="AC25" s="18">
        <v>26</v>
      </c>
      <c r="AD25" s="18">
        <v>27</v>
      </c>
      <c r="AE25" s="18">
        <v>28</v>
      </c>
      <c r="AF25" s="18">
        <v>29</v>
      </c>
      <c r="AG25" s="18">
        <v>30</v>
      </c>
      <c r="AH25" s="18">
        <v>31</v>
      </c>
      <c r="AI25" s="18">
        <v>32</v>
      </c>
      <c r="AJ25" s="18">
        <v>33</v>
      </c>
      <c r="AK25" s="18">
        <v>34</v>
      </c>
      <c r="AL25" s="18">
        <v>35</v>
      </c>
      <c r="AM25" s="18">
        <v>36</v>
      </c>
      <c r="AN25" s="18">
        <v>37</v>
      </c>
      <c r="AO25" s="18">
        <v>38</v>
      </c>
      <c r="AP25" s="18">
        <v>39</v>
      </c>
      <c r="AQ25" s="18">
        <v>40</v>
      </c>
      <c r="AR25" s="18">
        <v>41</v>
      </c>
      <c r="AS25" s="18">
        <v>42</v>
      </c>
      <c r="AT25" s="18">
        <v>43</v>
      </c>
      <c r="AU25" s="18">
        <v>44</v>
      </c>
      <c r="AV25" s="18">
        <v>45</v>
      </c>
      <c r="AW25" s="18">
        <v>46</v>
      </c>
      <c r="AX25" s="18">
        <v>47</v>
      </c>
      <c r="AY25" s="18">
        <v>48</v>
      </c>
      <c r="AZ25" s="18">
        <v>49</v>
      </c>
      <c r="BA25" s="2"/>
    </row>
    <row r="26" spans="1:53" x14ac:dyDescent="0.25">
      <c r="A26" s="70" t="s">
        <v>29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2"/>
    </row>
    <row r="27" spans="1:53" x14ac:dyDescent="0.25">
      <c r="B27" s="19" t="s">
        <v>30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"/>
    </row>
    <row r="28" spans="1:53" x14ac:dyDescent="0.25">
      <c r="A28" s="65" t="s">
        <v>31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2"/>
    </row>
    <row r="29" spans="1:53" x14ac:dyDescent="0.25">
      <c r="A29" s="2"/>
      <c r="B29" s="21" t="s">
        <v>32</v>
      </c>
      <c r="C29" s="22"/>
      <c r="D29" s="23">
        <f t="shared" ref="D29:AI29" si="0">IF(D25&lt;=$B$21,$C$29,"")</f>
        <v>0</v>
      </c>
      <c r="E29" s="23">
        <f t="shared" si="0"/>
        <v>0</v>
      </c>
      <c r="F29" s="23">
        <f t="shared" si="0"/>
        <v>0</v>
      </c>
      <c r="G29" s="23">
        <f t="shared" si="0"/>
        <v>0</v>
      </c>
      <c r="H29" s="23">
        <f t="shared" si="0"/>
        <v>0</v>
      </c>
      <c r="I29" s="23">
        <f t="shared" si="0"/>
        <v>0</v>
      </c>
      <c r="J29" s="23">
        <f t="shared" si="0"/>
        <v>0</v>
      </c>
      <c r="K29" s="23">
        <f t="shared" si="0"/>
        <v>0</v>
      </c>
      <c r="L29" s="23">
        <f t="shared" si="0"/>
        <v>0</v>
      </c>
      <c r="M29" s="23">
        <f t="shared" si="0"/>
        <v>0</v>
      </c>
      <c r="N29" s="23">
        <f t="shared" si="0"/>
        <v>0</v>
      </c>
      <c r="O29" s="23">
        <f t="shared" si="0"/>
        <v>0</v>
      </c>
      <c r="P29" s="23">
        <f t="shared" si="0"/>
        <v>0</v>
      </c>
      <c r="Q29" s="23">
        <f t="shared" si="0"/>
        <v>0</v>
      </c>
      <c r="R29" s="23">
        <f t="shared" si="0"/>
        <v>0</v>
      </c>
      <c r="S29" s="23">
        <f t="shared" si="0"/>
        <v>0</v>
      </c>
      <c r="T29" s="23">
        <f t="shared" si="0"/>
        <v>0</v>
      </c>
      <c r="U29" s="23">
        <f t="shared" si="0"/>
        <v>0</v>
      </c>
      <c r="V29" s="23">
        <f t="shared" si="0"/>
        <v>0</v>
      </c>
      <c r="W29" s="23">
        <f t="shared" si="0"/>
        <v>0</v>
      </c>
      <c r="X29" s="23">
        <f t="shared" si="0"/>
        <v>0</v>
      </c>
      <c r="Y29" s="23">
        <f t="shared" si="0"/>
        <v>0</v>
      </c>
      <c r="Z29" s="23">
        <f t="shared" si="0"/>
        <v>0</v>
      </c>
      <c r="AA29" s="23">
        <f t="shared" si="0"/>
        <v>0</v>
      </c>
      <c r="AB29" s="23" t="str">
        <f t="shared" si="0"/>
        <v/>
      </c>
      <c r="AC29" s="23" t="str">
        <f t="shared" si="0"/>
        <v/>
      </c>
      <c r="AD29" s="23" t="str">
        <f t="shared" si="0"/>
        <v/>
      </c>
      <c r="AE29" s="23" t="str">
        <f t="shared" si="0"/>
        <v/>
      </c>
      <c r="AF29" s="23" t="str">
        <f t="shared" si="0"/>
        <v/>
      </c>
      <c r="AG29" s="23" t="str">
        <f t="shared" si="0"/>
        <v/>
      </c>
      <c r="AH29" s="23" t="str">
        <f t="shared" si="0"/>
        <v/>
      </c>
      <c r="AI29" s="23" t="str">
        <f t="shared" si="0"/>
        <v/>
      </c>
      <c r="AJ29" s="23" t="str">
        <f t="shared" ref="AJ29:AZ29" si="1">IF(AJ25&lt;=$B$21,$C$29,"")</f>
        <v/>
      </c>
      <c r="AK29" s="23" t="str">
        <f t="shared" si="1"/>
        <v/>
      </c>
      <c r="AL29" s="23" t="str">
        <f t="shared" si="1"/>
        <v/>
      </c>
      <c r="AM29" s="23" t="str">
        <f t="shared" si="1"/>
        <v/>
      </c>
      <c r="AN29" s="23" t="str">
        <f t="shared" si="1"/>
        <v/>
      </c>
      <c r="AO29" s="23" t="str">
        <f t="shared" si="1"/>
        <v/>
      </c>
      <c r="AP29" s="23" t="str">
        <f t="shared" si="1"/>
        <v/>
      </c>
      <c r="AQ29" s="23" t="str">
        <f t="shared" si="1"/>
        <v/>
      </c>
      <c r="AR29" s="23" t="str">
        <f t="shared" si="1"/>
        <v/>
      </c>
      <c r="AS29" s="23" t="str">
        <f t="shared" si="1"/>
        <v/>
      </c>
      <c r="AT29" s="23" t="str">
        <f t="shared" si="1"/>
        <v/>
      </c>
      <c r="AU29" s="23" t="str">
        <f t="shared" si="1"/>
        <v/>
      </c>
      <c r="AV29" s="23" t="str">
        <f t="shared" si="1"/>
        <v/>
      </c>
      <c r="AW29" s="23" t="str">
        <f t="shared" si="1"/>
        <v/>
      </c>
      <c r="AX29" s="23" t="str">
        <f t="shared" si="1"/>
        <v/>
      </c>
      <c r="AY29" s="23" t="str">
        <f t="shared" si="1"/>
        <v/>
      </c>
      <c r="AZ29" s="23" t="str">
        <f t="shared" si="1"/>
        <v/>
      </c>
      <c r="BA29" s="2"/>
    </row>
    <row r="30" spans="1:53" x14ac:dyDescent="0.25">
      <c r="A30" s="2"/>
      <c r="B30" s="24" t="s">
        <v>33</v>
      </c>
      <c r="C30" s="25"/>
      <c r="D30" s="26">
        <f t="shared" ref="D30:AI30" si="2">IF(D25&lt;=$B$21,$C$30,"")</f>
        <v>0</v>
      </c>
      <c r="E30" s="26">
        <f t="shared" si="2"/>
        <v>0</v>
      </c>
      <c r="F30" s="26">
        <f t="shared" si="2"/>
        <v>0</v>
      </c>
      <c r="G30" s="26">
        <f t="shared" si="2"/>
        <v>0</v>
      </c>
      <c r="H30" s="26">
        <f t="shared" si="2"/>
        <v>0</v>
      </c>
      <c r="I30" s="26">
        <f t="shared" si="2"/>
        <v>0</v>
      </c>
      <c r="J30" s="26">
        <f t="shared" si="2"/>
        <v>0</v>
      </c>
      <c r="K30" s="26">
        <f t="shared" si="2"/>
        <v>0</v>
      </c>
      <c r="L30" s="26">
        <f t="shared" si="2"/>
        <v>0</v>
      </c>
      <c r="M30" s="26">
        <f t="shared" si="2"/>
        <v>0</v>
      </c>
      <c r="N30" s="26">
        <f t="shared" si="2"/>
        <v>0</v>
      </c>
      <c r="O30" s="26">
        <f t="shared" si="2"/>
        <v>0</v>
      </c>
      <c r="P30" s="26">
        <f t="shared" si="2"/>
        <v>0</v>
      </c>
      <c r="Q30" s="26">
        <f t="shared" si="2"/>
        <v>0</v>
      </c>
      <c r="R30" s="26">
        <f t="shared" si="2"/>
        <v>0</v>
      </c>
      <c r="S30" s="26">
        <f t="shared" si="2"/>
        <v>0</v>
      </c>
      <c r="T30" s="26">
        <f t="shared" si="2"/>
        <v>0</v>
      </c>
      <c r="U30" s="26">
        <f t="shared" si="2"/>
        <v>0</v>
      </c>
      <c r="V30" s="26">
        <f t="shared" si="2"/>
        <v>0</v>
      </c>
      <c r="W30" s="26">
        <f t="shared" si="2"/>
        <v>0</v>
      </c>
      <c r="X30" s="26">
        <f t="shared" si="2"/>
        <v>0</v>
      </c>
      <c r="Y30" s="26">
        <f t="shared" si="2"/>
        <v>0</v>
      </c>
      <c r="Z30" s="26">
        <f t="shared" si="2"/>
        <v>0</v>
      </c>
      <c r="AA30" s="26">
        <f t="shared" si="2"/>
        <v>0</v>
      </c>
      <c r="AB30" s="26" t="str">
        <f t="shared" si="2"/>
        <v/>
      </c>
      <c r="AC30" s="26" t="str">
        <f t="shared" si="2"/>
        <v/>
      </c>
      <c r="AD30" s="26" t="str">
        <f t="shared" si="2"/>
        <v/>
      </c>
      <c r="AE30" s="26" t="str">
        <f t="shared" si="2"/>
        <v/>
      </c>
      <c r="AF30" s="26" t="str">
        <f t="shared" si="2"/>
        <v/>
      </c>
      <c r="AG30" s="26" t="str">
        <f t="shared" si="2"/>
        <v/>
      </c>
      <c r="AH30" s="26" t="str">
        <f t="shared" si="2"/>
        <v/>
      </c>
      <c r="AI30" s="26" t="str">
        <f t="shared" si="2"/>
        <v/>
      </c>
      <c r="AJ30" s="26" t="str">
        <f t="shared" ref="AJ30:AZ30" si="3">IF(AJ25&lt;=$B$21,$C$30,"")</f>
        <v/>
      </c>
      <c r="AK30" s="26" t="str">
        <f t="shared" si="3"/>
        <v/>
      </c>
      <c r="AL30" s="26" t="str">
        <f t="shared" si="3"/>
        <v/>
      </c>
      <c r="AM30" s="26" t="str">
        <f t="shared" si="3"/>
        <v/>
      </c>
      <c r="AN30" s="26" t="str">
        <f t="shared" si="3"/>
        <v/>
      </c>
      <c r="AO30" s="26" t="str">
        <f t="shared" si="3"/>
        <v/>
      </c>
      <c r="AP30" s="26" t="str">
        <f t="shared" si="3"/>
        <v/>
      </c>
      <c r="AQ30" s="26" t="str">
        <f t="shared" si="3"/>
        <v/>
      </c>
      <c r="AR30" s="26" t="str">
        <f t="shared" si="3"/>
        <v/>
      </c>
      <c r="AS30" s="26" t="str">
        <f t="shared" si="3"/>
        <v/>
      </c>
      <c r="AT30" s="26" t="str">
        <f t="shared" si="3"/>
        <v/>
      </c>
      <c r="AU30" s="26" t="str">
        <f t="shared" si="3"/>
        <v/>
      </c>
      <c r="AV30" s="26" t="str">
        <f t="shared" si="3"/>
        <v/>
      </c>
      <c r="AW30" s="26" t="str">
        <f t="shared" si="3"/>
        <v/>
      </c>
      <c r="AX30" s="26" t="str">
        <f t="shared" si="3"/>
        <v/>
      </c>
      <c r="AY30" s="26" t="str">
        <f t="shared" si="3"/>
        <v/>
      </c>
      <c r="AZ30" s="26" t="str">
        <f t="shared" si="3"/>
        <v/>
      </c>
      <c r="BA30" s="2"/>
    </row>
    <row r="31" spans="1:53" x14ac:dyDescent="0.25">
      <c r="A31" s="2"/>
      <c r="B31" s="24" t="s">
        <v>14</v>
      </c>
      <c r="C31" s="25"/>
      <c r="D31" s="26">
        <f t="shared" ref="D31:AI31" si="4">IF(D25&lt;=$B$21,$C$31,"")</f>
        <v>0</v>
      </c>
      <c r="E31" s="26">
        <f t="shared" si="4"/>
        <v>0</v>
      </c>
      <c r="F31" s="26">
        <f t="shared" si="4"/>
        <v>0</v>
      </c>
      <c r="G31" s="26">
        <f t="shared" si="4"/>
        <v>0</v>
      </c>
      <c r="H31" s="26">
        <f t="shared" si="4"/>
        <v>0</v>
      </c>
      <c r="I31" s="26">
        <f t="shared" si="4"/>
        <v>0</v>
      </c>
      <c r="J31" s="26">
        <f t="shared" si="4"/>
        <v>0</v>
      </c>
      <c r="K31" s="26">
        <f t="shared" si="4"/>
        <v>0</v>
      </c>
      <c r="L31" s="26">
        <f t="shared" si="4"/>
        <v>0</v>
      </c>
      <c r="M31" s="26">
        <f t="shared" si="4"/>
        <v>0</v>
      </c>
      <c r="N31" s="26">
        <f t="shared" si="4"/>
        <v>0</v>
      </c>
      <c r="O31" s="26">
        <f t="shared" si="4"/>
        <v>0</v>
      </c>
      <c r="P31" s="26">
        <f t="shared" si="4"/>
        <v>0</v>
      </c>
      <c r="Q31" s="26">
        <f t="shared" si="4"/>
        <v>0</v>
      </c>
      <c r="R31" s="26">
        <f t="shared" si="4"/>
        <v>0</v>
      </c>
      <c r="S31" s="26">
        <f t="shared" si="4"/>
        <v>0</v>
      </c>
      <c r="T31" s="26">
        <f t="shared" si="4"/>
        <v>0</v>
      </c>
      <c r="U31" s="26">
        <f t="shared" si="4"/>
        <v>0</v>
      </c>
      <c r="V31" s="26">
        <f t="shared" si="4"/>
        <v>0</v>
      </c>
      <c r="W31" s="26">
        <f t="shared" si="4"/>
        <v>0</v>
      </c>
      <c r="X31" s="26">
        <f t="shared" si="4"/>
        <v>0</v>
      </c>
      <c r="Y31" s="26">
        <f t="shared" si="4"/>
        <v>0</v>
      </c>
      <c r="Z31" s="26">
        <f t="shared" si="4"/>
        <v>0</v>
      </c>
      <c r="AA31" s="26">
        <f t="shared" si="4"/>
        <v>0</v>
      </c>
      <c r="AB31" s="26" t="str">
        <f t="shared" si="4"/>
        <v/>
      </c>
      <c r="AC31" s="26" t="str">
        <f t="shared" si="4"/>
        <v/>
      </c>
      <c r="AD31" s="26" t="str">
        <f t="shared" si="4"/>
        <v/>
      </c>
      <c r="AE31" s="26" t="str">
        <f t="shared" si="4"/>
        <v/>
      </c>
      <c r="AF31" s="26" t="str">
        <f t="shared" si="4"/>
        <v/>
      </c>
      <c r="AG31" s="26" t="str">
        <f t="shared" si="4"/>
        <v/>
      </c>
      <c r="AH31" s="26" t="str">
        <f t="shared" si="4"/>
        <v/>
      </c>
      <c r="AI31" s="26" t="str">
        <f t="shared" si="4"/>
        <v/>
      </c>
      <c r="AJ31" s="26" t="str">
        <f t="shared" ref="AJ31:AZ31" si="5">IF(AJ25&lt;=$B$21,$C$31,"")</f>
        <v/>
      </c>
      <c r="AK31" s="26" t="str">
        <f t="shared" si="5"/>
        <v/>
      </c>
      <c r="AL31" s="26" t="str">
        <f t="shared" si="5"/>
        <v/>
      </c>
      <c r="AM31" s="26" t="str">
        <f t="shared" si="5"/>
        <v/>
      </c>
      <c r="AN31" s="26" t="str">
        <f t="shared" si="5"/>
        <v/>
      </c>
      <c r="AO31" s="26" t="str">
        <f t="shared" si="5"/>
        <v/>
      </c>
      <c r="AP31" s="26" t="str">
        <f t="shared" si="5"/>
        <v/>
      </c>
      <c r="AQ31" s="26" t="str">
        <f t="shared" si="5"/>
        <v/>
      </c>
      <c r="AR31" s="26" t="str">
        <f t="shared" si="5"/>
        <v/>
      </c>
      <c r="AS31" s="26" t="str">
        <f t="shared" si="5"/>
        <v/>
      </c>
      <c r="AT31" s="26" t="str">
        <f t="shared" si="5"/>
        <v/>
      </c>
      <c r="AU31" s="26" t="str">
        <f t="shared" si="5"/>
        <v/>
      </c>
      <c r="AV31" s="26" t="str">
        <f t="shared" si="5"/>
        <v/>
      </c>
      <c r="AW31" s="26" t="str">
        <f t="shared" si="5"/>
        <v/>
      </c>
      <c r="AX31" s="26" t="str">
        <f t="shared" si="5"/>
        <v/>
      </c>
      <c r="AY31" s="26" t="str">
        <f t="shared" si="5"/>
        <v/>
      </c>
      <c r="AZ31" s="26" t="str">
        <f t="shared" si="5"/>
        <v/>
      </c>
      <c r="BA31" s="2"/>
    </row>
    <row r="32" spans="1:53" x14ac:dyDescent="0.25">
      <c r="A32" s="2"/>
      <c r="B32" s="24" t="s">
        <v>16</v>
      </c>
      <c r="C32" s="25"/>
      <c r="D32" s="26">
        <f t="shared" ref="D32:AI32" si="6">IF(D25&lt;=$B$21,$C$32,"")</f>
        <v>0</v>
      </c>
      <c r="E32" s="26">
        <f t="shared" si="6"/>
        <v>0</v>
      </c>
      <c r="F32" s="26">
        <f t="shared" si="6"/>
        <v>0</v>
      </c>
      <c r="G32" s="26">
        <f t="shared" si="6"/>
        <v>0</v>
      </c>
      <c r="H32" s="26">
        <f t="shared" si="6"/>
        <v>0</v>
      </c>
      <c r="I32" s="26">
        <f t="shared" si="6"/>
        <v>0</v>
      </c>
      <c r="J32" s="26">
        <f t="shared" si="6"/>
        <v>0</v>
      </c>
      <c r="K32" s="26">
        <f t="shared" si="6"/>
        <v>0</v>
      </c>
      <c r="L32" s="26">
        <f t="shared" si="6"/>
        <v>0</v>
      </c>
      <c r="M32" s="26">
        <f t="shared" si="6"/>
        <v>0</v>
      </c>
      <c r="N32" s="26">
        <f t="shared" si="6"/>
        <v>0</v>
      </c>
      <c r="O32" s="26">
        <f t="shared" si="6"/>
        <v>0</v>
      </c>
      <c r="P32" s="26">
        <f t="shared" si="6"/>
        <v>0</v>
      </c>
      <c r="Q32" s="26">
        <f t="shared" si="6"/>
        <v>0</v>
      </c>
      <c r="R32" s="26">
        <f t="shared" si="6"/>
        <v>0</v>
      </c>
      <c r="S32" s="26">
        <f t="shared" si="6"/>
        <v>0</v>
      </c>
      <c r="T32" s="26">
        <f t="shared" si="6"/>
        <v>0</v>
      </c>
      <c r="U32" s="26">
        <f t="shared" si="6"/>
        <v>0</v>
      </c>
      <c r="V32" s="26">
        <f t="shared" si="6"/>
        <v>0</v>
      </c>
      <c r="W32" s="26">
        <f t="shared" si="6"/>
        <v>0</v>
      </c>
      <c r="X32" s="26">
        <f t="shared" si="6"/>
        <v>0</v>
      </c>
      <c r="Y32" s="26">
        <f t="shared" si="6"/>
        <v>0</v>
      </c>
      <c r="Z32" s="26">
        <f t="shared" si="6"/>
        <v>0</v>
      </c>
      <c r="AA32" s="26">
        <f t="shared" si="6"/>
        <v>0</v>
      </c>
      <c r="AB32" s="26" t="str">
        <f t="shared" si="6"/>
        <v/>
      </c>
      <c r="AC32" s="26" t="str">
        <f t="shared" si="6"/>
        <v/>
      </c>
      <c r="AD32" s="26" t="str">
        <f t="shared" si="6"/>
        <v/>
      </c>
      <c r="AE32" s="26" t="str">
        <f t="shared" si="6"/>
        <v/>
      </c>
      <c r="AF32" s="26" t="str">
        <f t="shared" si="6"/>
        <v/>
      </c>
      <c r="AG32" s="26" t="str">
        <f t="shared" si="6"/>
        <v/>
      </c>
      <c r="AH32" s="26" t="str">
        <f t="shared" si="6"/>
        <v/>
      </c>
      <c r="AI32" s="26" t="str">
        <f t="shared" si="6"/>
        <v/>
      </c>
      <c r="AJ32" s="26" t="str">
        <f t="shared" ref="AJ32:AZ32" si="7">IF(AJ25&lt;=$B$21,$C$32,"")</f>
        <v/>
      </c>
      <c r="AK32" s="26" t="str">
        <f t="shared" si="7"/>
        <v/>
      </c>
      <c r="AL32" s="26" t="str">
        <f t="shared" si="7"/>
        <v/>
      </c>
      <c r="AM32" s="26" t="str">
        <f t="shared" si="7"/>
        <v/>
      </c>
      <c r="AN32" s="26" t="str">
        <f t="shared" si="7"/>
        <v/>
      </c>
      <c r="AO32" s="26" t="str">
        <f t="shared" si="7"/>
        <v/>
      </c>
      <c r="AP32" s="26" t="str">
        <f t="shared" si="7"/>
        <v/>
      </c>
      <c r="AQ32" s="26" t="str">
        <f t="shared" si="7"/>
        <v/>
      </c>
      <c r="AR32" s="26" t="str">
        <f t="shared" si="7"/>
        <v/>
      </c>
      <c r="AS32" s="26" t="str">
        <f t="shared" si="7"/>
        <v/>
      </c>
      <c r="AT32" s="26" t="str">
        <f t="shared" si="7"/>
        <v/>
      </c>
      <c r="AU32" s="26" t="str">
        <f t="shared" si="7"/>
        <v/>
      </c>
      <c r="AV32" s="26" t="str">
        <f t="shared" si="7"/>
        <v/>
      </c>
      <c r="AW32" s="26" t="str">
        <f t="shared" si="7"/>
        <v/>
      </c>
      <c r="AX32" s="26" t="str">
        <f t="shared" si="7"/>
        <v/>
      </c>
      <c r="AY32" s="26" t="str">
        <f t="shared" si="7"/>
        <v/>
      </c>
      <c r="AZ32" s="26" t="str">
        <f t="shared" si="7"/>
        <v/>
      </c>
      <c r="BA32" s="2"/>
    </row>
    <row r="33" spans="1:53" x14ac:dyDescent="0.25">
      <c r="A33" s="2"/>
      <c r="B33" s="24" t="s">
        <v>19</v>
      </c>
      <c r="C33" s="27"/>
      <c r="D33" s="28">
        <f t="shared" ref="D33:AI33" si="8">IF(D25&lt;=$B$21,$C$33,"")</f>
        <v>0</v>
      </c>
      <c r="E33" s="28">
        <f t="shared" si="8"/>
        <v>0</v>
      </c>
      <c r="F33" s="28">
        <f t="shared" si="8"/>
        <v>0</v>
      </c>
      <c r="G33" s="28">
        <f t="shared" si="8"/>
        <v>0</v>
      </c>
      <c r="H33" s="28">
        <f t="shared" si="8"/>
        <v>0</v>
      </c>
      <c r="I33" s="28">
        <f t="shared" si="8"/>
        <v>0</v>
      </c>
      <c r="J33" s="28">
        <f t="shared" si="8"/>
        <v>0</v>
      </c>
      <c r="K33" s="28">
        <f t="shared" si="8"/>
        <v>0</v>
      </c>
      <c r="L33" s="28">
        <f t="shared" si="8"/>
        <v>0</v>
      </c>
      <c r="M33" s="28">
        <f t="shared" si="8"/>
        <v>0</v>
      </c>
      <c r="N33" s="28">
        <f t="shared" si="8"/>
        <v>0</v>
      </c>
      <c r="O33" s="28">
        <f t="shared" si="8"/>
        <v>0</v>
      </c>
      <c r="P33" s="28">
        <f t="shared" si="8"/>
        <v>0</v>
      </c>
      <c r="Q33" s="28">
        <f t="shared" si="8"/>
        <v>0</v>
      </c>
      <c r="R33" s="28">
        <f t="shared" si="8"/>
        <v>0</v>
      </c>
      <c r="S33" s="28">
        <f t="shared" si="8"/>
        <v>0</v>
      </c>
      <c r="T33" s="28">
        <f t="shared" si="8"/>
        <v>0</v>
      </c>
      <c r="U33" s="28">
        <f t="shared" si="8"/>
        <v>0</v>
      </c>
      <c r="V33" s="28">
        <f t="shared" si="8"/>
        <v>0</v>
      </c>
      <c r="W33" s="28">
        <f t="shared" si="8"/>
        <v>0</v>
      </c>
      <c r="X33" s="28">
        <f t="shared" si="8"/>
        <v>0</v>
      </c>
      <c r="Y33" s="28">
        <f t="shared" si="8"/>
        <v>0</v>
      </c>
      <c r="Z33" s="28">
        <f t="shared" si="8"/>
        <v>0</v>
      </c>
      <c r="AA33" s="28">
        <f t="shared" si="8"/>
        <v>0</v>
      </c>
      <c r="AB33" s="28" t="str">
        <f t="shared" si="8"/>
        <v/>
      </c>
      <c r="AC33" s="28" t="str">
        <f t="shared" si="8"/>
        <v/>
      </c>
      <c r="AD33" s="28" t="str">
        <f t="shared" si="8"/>
        <v/>
      </c>
      <c r="AE33" s="28" t="str">
        <f t="shared" si="8"/>
        <v/>
      </c>
      <c r="AF33" s="28" t="str">
        <f t="shared" si="8"/>
        <v/>
      </c>
      <c r="AG33" s="28" t="str">
        <f t="shared" si="8"/>
        <v/>
      </c>
      <c r="AH33" s="28" t="str">
        <f t="shared" si="8"/>
        <v/>
      </c>
      <c r="AI33" s="28" t="str">
        <f t="shared" si="8"/>
        <v/>
      </c>
      <c r="AJ33" s="28" t="str">
        <f t="shared" ref="AJ33:AZ33" si="9">IF(AJ25&lt;=$B$21,$C$33,"")</f>
        <v/>
      </c>
      <c r="AK33" s="28" t="str">
        <f t="shared" si="9"/>
        <v/>
      </c>
      <c r="AL33" s="28" t="str">
        <f t="shared" si="9"/>
        <v/>
      </c>
      <c r="AM33" s="28" t="str">
        <f t="shared" si="9"/>
        <v/>
      </c>
      <c r="AN33" s="28" t="str">
        <f t="shared" si="9"/>
        <v/>
      </c>
      <c r="AO33" s="28" t="str">
        <f t="shared" si="9"/>
        <v/>
      </c>
      <c r="AP33" s="28" t="str">
        <f t="shared" si="9"/>
        <v/>
      </c>
      <c r="AQ33" s="28" t="str">
        <f t="shared" si="9"/>
        <v/>
      </c>
      <c r="AR33" s="28" t="str">
        <f t="shared" si="9"/>
        <v/>
      </c>
      <c r="AS33" s="28" t="str">
        <f t="shared" si="9"/>
        <v/>
      </c>
      <c r="AT33" s="28" t="str">
        <f t="shared" si="9"/>
        <v/>
      </c>
      <c r="AU33" s="28" t="str">
        <f t="shared" si="9"/>
        <v/>
      </c>
      <c r="AV33" s="28" t="str">
        <f t="shared" si="9"/>
        <v/>
      </c>
      <c r="AW33" s="28" t="str">
        <f t="shared" si="9"/>
        <v/>
      </c>
      <c r="AX33" s="28" t="str">
        <f t="shared" si="9"/>
        <v/>
      </c>
      <c r="AY33" s="28" t="str">
        <f t="shared" si="9"/>
        <v/>
      </c>
      <c r="AZ33" s="28" t="str">
        <f t="shared" si="9"/>
        <v/>
      </c>
      <c r="BA33" s="2"/>
    </row>
    <row r="34" spans="1:53" x14ac:dyDescent="0.25">
      <c r="A34" s="66" t="s">
        <v>34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2"/>
    </row>
    <row r="35" spans="1:53" x14ac:dyDescent="0.25">
      <c r="A35" s="2"/>
      <c r="B35" s="29" t="s">
        <v>35</v>
      </c>
      <c r="C35" s="30">
        <f t="shared" ref="C35:AH35" si="10">IF(C25&lt;=$B$21,C29*$B$12+C30*$B$13+C31*$B$14+C32*$B$18+C33*$B$19,0)</f>
        <v>0</v>
      </c>
      <c r="D35" s="30">
        <f t="shared" si="10"/>
        <v>0</v>
      </c>
      <c r="E35" s="30">
        <f t="shared" si="10"/>
        <v>0</v>
      </c>
      <c r="F35" s="30">
        <f t="shared" si="10"/>
        <v>0</v>
      </c>
      <c r="G35" s="30">
        <f t="shared" si="10"/>
        <v>0</v>
      </c>
      <c r="H35" s="30">
        <f t="shared" si="10"/>
        <v>0</v>
      </c>
      <c r="I35" s="30">
        <f t="shared" si="10"/>
        <v>0</v>
      </c>
      <c r="J35" s="30">
        <f t="shared" si="10"/>
        <v>0</v>
      </c>
      <c r="K35" s="30">
        <f t="shared" si="10"/>
        <v>0</v>
      </c>
      <c r="L35" s="30">
        <f t="shared" si="10"/>
        <v>0</v>
      </c>
      <c r="M35" s="30">
        <f t="shared" si="10"/>
        <v>0</v>
      </c>
      <c r="N35" s="30">
        <f t="shared" si="10"/>
        <v>0</v>
      </c>
      <c r="O35" s="30">
        <f t="shared" si="10"/>
        <v>0</v>
      </c>
      <c r="P35" s="30">
        <f t="shared" si="10"/>
        <v>0</v>
      </c>
      <c r="Q35" s="30">
        <f t="shared" si="10"/>
        <v>0</v>
      </c>
      <c r="R35" s="30">
        <f t="shared" si="10"/>
        <v>0</v>
      </c>
      <c r="S35" s="30">
        <f t="shared" si="10"/>
        <v>0</v>
      </c>
      <c r="T35" s="30">
        <f t="shared" si="10"/>
        <v>0</v>
      </c>
      <c r="U35" s="30">
        <f t="shared" si="10"/>
        <v>0</v>
      </c>
      <c r="V35" s="30">
        <f t="shared" si="10"/>
        <v>0</v>
      </c>
      <c r="W35" s="30">
        <f t="shared" si="10"/>
        <v>0</v>
      </c>
      <c r="X35" s="30">
        <f t="shared" si="10"/>
        <v>0</v>
      </c>
      <c r="Y35" s="30">
        <f t="shared" si="10"/>
        <v>0</v>
      </c>
      <c r="Z35" s="30">
        <f t="shared" si="10"/>
        <v>0</v>
      </c>
      <c r="AA35" s="30">
        <f t="shared" si="10"/>
        <v>0</v>
      </c>
      <c r="AB35" s="30">
        <f t="shared" si="10"/>
        <v>0</v>
      </c>
      <c r="AC35" s="30">
        <f t="shared" si="10"/>
        <v>0</v>
      </c>
      <c r="AD35" s="30">
        <f t="shared" si="10"/>
        <v>0</v>
      </c>
      <c r="AE35" s="30">
        <f t="shared" si="10"/>
        <v>0</v>
      </c>
      <c r="AF35" s="30">
        <f t="shared" si="10"/>
        <v>0</v>
      </c>
      <c r="AG35" s="30">
        <f t="shared" si="10"/>
        <v>0</v>
      </c>
      <c r="AH35" s="30">
        <f t="shared" si="10"/>
        <v>0</v>
      </c>
      <c r="AI35" s="30">
        <f t="shared" ref="AI35:AZ35" si="11">IF(AI25&lt;=$B$21,AI29*$B$12+AI30*$B$13+AI31*$B$14+AI32*$B$18+AI33*$B$19,0)</f>
        <v>0</v>
      </c>
      <c r="AJ35" s="30">
        <f t="shared" si="11"/>
        <v>0</v>
      </c>
      <c r="AK35" s="30">
        <f t="shared" si="11"/>
        <v>0</v>
      </c>
      <c r="AL35" s="30">
        <f t="shared" si="11"/>
        <v>0</v>
      </c>
      <c r="AM35" s="30">
        <f t="shared" si="11"/>
        <v>0</v>
      </c>
      <c r="AN35" s="30">
        <f t="shared" si="11"/>
        <v>0</v>
      </c>
      <c r="AO35" s="30">
        <f t="shared" si="11"/>
        <v>0</v>
      </c>
      <c r="AP35" s="30">
        <f t="shared" si="11"/>
        <v>0</v>
      </c>
      <c r="AQ35" s="30">
        <f t="shared" si="11"/>
        <v>0</v>
      </c>
      <c r="AR35" s="30">
        <f t="shared" si="11"/>
        <v>0</v>
      </c>
      <c r="AS35" s="30">
        <f t="shared" si="11"/>
        <v>0</v>
      </c>
      <c r="AT35" s="30">
        <f t="shared" si="11"/>
        <v>0</v>
      </c>
      <c r="AU35" s="30">
        <f t="shared" si="11"/>
        <v>0</v>
      </c>
      <c r="AV35" s="30">
        <f t="shared" si="11"/>
        <v>0</v>
      </c>
      <c r="AW35" s="30">
        <f t="shared" si="11"/>
        <v>0</v>
      </c>
      <c r="AX35" s="30">
        <f t="shared" si="11"/>
        <v>0</v>
      </c>
      <c r="AY35" s="30">
        <f t="shared" si="11"/>
        <v>0</v>
      </c>
      <c r="AZ35" s="30">
        <f t="shared" si="11"/>
        <v>0</v>
      </c>
      <c r="BA35" s="2"/>
    </row>
    <row r="36" spans="1:53" x14ac:dyDescent="0.25">
      <c r="A36" s="2"/>
      <c r="B36" s="31" t="s">
        <v>36</v>
      </c>
      <c r="C36" s="32"/>
      <c r="D36" s="33">
        <f t="shared" ref="D36:AI36" si="12">IF(D25&lt;=$B$21,$C$36,"")</f>
        <v>0</v>
      </c>
      <c r="E36" s="33">
        <f t="shared" si="12"/>
        <v>0</v>
      </c>
      <c r="F36" s="33">
        <f t="shared" si="12"/>
        <v>0</v>
      </c>
      <c r="G36" s="33">
        <f t="shared" si="12"/>
        <v>0</v>
      </c>
      <c r="H36" s="33">
        <f t="shared" si="12"/>
        <v>0</v>
      </c>
      <c r="I36" s="33">
        <f t="shared" si="12"/>
        <v>0</v>
      </c>
      <c r="J36" s="33">
        <f t="shared" si="12"/>
        <v>0</v>
      </c>
      <c r="K36" s="33">
        <f t="shared" si="12"/>
        <v>0</v>
      </c>
      <c r="L36" s="33">
        <f t="shared" si="12"/>
        <v>0</v>
      </c>
      <c r="M36" s="33">
        <f t="shared" si="12"/>
        <v>0</v>
      </c>
      <c r="N36" s="33">
        <f t="shared" si="12"/>
        <v>0</v>
      </c>
      <c r="O36" s="33">
        <f t="shared" si="12"/>
        <v>0</v>
      </c>
      <c r="P36" s="33">
        <f t="shared" si="12"/>
        <v>0</v>
      </c>
      <c r="Q36" s="33">
        <f t="shared" si="12"/>
        <v>0</v>
      </c>
      <c r="R36" s="33">
        <f t="shared" si="12"/>
        <v>0</v>
      </c>
      <c r="S36" s="33">
        <f t="shared" si="12"/>
        <v>0</v>
      </c>
      <c r="T36" s="33">
        <f t="shared" si="12"/>
        <v>0</v>
      </c>
      <c r="U36" s="33">
        <f t="shared" si="12"/>
        <v>0</v>
      </c>
      <c r="V36" s="33">
        <f t="shared" si="12"/>
        <v>0</v>
      </c>
      <c r="W36" s="33">
        <f t="shared" si="12"/>
        <v>0</v>
      </c>
      <c r="X36" s="33">
        <f t="shared" si="12"/>
        <v>0</v>
      </c>
      <c r="Y36" s="33">
        <f t="shared" si="12"/>
        <v>0</v>
      </c>
      <c r="Z36" s="33">
        <f t="shared" si="12"/>
        <v>0</v>
      </c>
      <c r="AA36" s="33">
        <f t="shared" si="12"/>
        <v>0</v>
      </c>
      <c r="AB36" s="33" t="str">
        <f t="shared" si="12"/>
        <v/>
      </c>
      <c r="AC36" s="33" t="str">
        <f t="shared" si="12"/>
        <v/>
      </c>
      <c r="AD36" s="33" t="str">
        <f t="shared" si="12"/>
        <v/>
      </c>
      <c r="AE36" s="33" t="str">
        <f t="shared" si="12"/>
        <v/>
      </c>
      <c r="AF36" s="33" t="str">
        <f t="shared" si="12"/>
        <v/>
      </c>
      <c r="AG36" s="33" t="str">
        <f t="shared" si="12"/>
        <v/>
      </c>
      <c r="AH36" s="33" t="str">
        <f t="shared" si="12"/>
        <v/>
      </c>
      <c r="AI36" s="33" t="str">
        <f t="shared" si="12"/>
        <v/>
      </c>
      <c r="AJ36" s="33" t="str">
        <f t="shared" ref="AJ36:AZ36" si="13">IF(AJ25&lt;=$B$21,$C$36,"")</f>
        <v/>
      </c>
      <c r="AK36" s="33" t="str">
        <f t="shared" si="13"/>
        <v/>
      </c>
      <c r="AL36" s="33" t="str">
        <f t="shared" si="13"/>
        <v/>
      </c>
      <c r="AM36" s="33" t="str">
        <f t="shared" si="13"/>
        <v/>
      </c>
      <c r="AN36" s="33" t="str">
        <f t="shared" si="13"/>
        <v/>
      </c>
      <c r="AO36" s="33" t="str">
        <f t="shared" si="13"/>
        <v/>
      </c>
      <c r="AP36" s="33" t="str">
        <f t="shared" si="13"/>
        <v/>
      </c>
      <c r="AQ36" s="33" t="str">
        <f t="shared" si="13"/>
        <v/>
      </c>
      <c r="AR36" s="33" t="str">
        <f t="shared" si="13"/>
        <v/>
      </c>
      <c r="AS36" s="33" t="str">
        <f t="shared" si="13"/>
        <v/>
      </c>
      <c r="AT36" s="33" t="str">
        <f t="shared" si="13"/>
        <v/>
      </c>
      <c r="AU36" s="33" t="str">
        <f t="shared" si="13"/>
        <v/>
      </c>
      <c r="AV36" s="33" t="str">
        <f t="shared" si="13"/>
        <v/>
      </c>
      <c r="AW36" s="33" t="str">
        <f t="shared" si="13"/>
        <v/>
      </c>
      <c r="AX36" s="33" t="str">
        <f t="shared" si="13"/>
        <v/>
      </c>
      <c r="AY36" s="33" t="str">
        <f t="shared" si="13"/>
        <v/>
      </c>
      <c r="AZ36" s="33" t="str">
        <f t="shared" si="13"/>
        <v/>
      </c>
      <c r="BA36" s="2"/>
    </row>
    <row r="37" spans="1:53" x14ac:dyDescent="0.25">
      <c r="A37" s="2"/>
      <c r="B37" s="31" t="s">
        <v>37</v>
      </c>
      <c r="C37" s="32"/>
      <c r="D37" s="33">
        <f t="shared" ref="D37:AI37" si="14">IF(D25&lt;=$B$21,$C$37,"")</f>
        <v>0</v>
      </c>
      <c r="E37" s="33">
        <f t="shared" si="14"/>
        <v>0</v>
      </c>
      <c r="F37" s="33">
        <f t="shared" si="14"/>
        <v>0</v>
      </c>
      <c r="G37" s="33">
        <f t="shared" si="14"/>
        <v>0</v>
      </c>
      <c r="H37" s="33">
        <f t="shared" si="14"/>
        <v>0</v>
      </c>
      <c r="I37" s="33">
        <f t="shared" si="14"/>
        <v>0</v>
      </c>
      <c r="J37" s="33">
        <f t="shared" si="14"/>
        <v>0</v>
      </c>
      <c r="K37" s="33">
        <f t="shared" si="14"/>
        <v>0</v>
      </c>
      <c r="L37" s="33">
        <f t="shared" si="14"/>
        <v>0</v>
      </c>
      <c r="M37" s="33">
        <f t="shared" si="14"/>
        <v>0</v>
      </c>
      <c r="N37" s="33">
        <f t="shared" si="14"/>
        <v>0</v>
      </c>
      <c r="O37" s="33">
        <f t="shared" si="14"/>
        <v>0</v>
      </c>
      <c r="P37" s="33">
        <f t="shared" si="14"/>
        <v>0</v>
      </c>
      <c r="Q37" s="33">
        <f t="shared" si="14"/>
        <v>0</v>
      </c>
      <c r="R37" s="33">
        <f t="shared" si="14"/>
        <v>0</v>
      </c>
      <c r="S37" s="33">
        <f t="shared" si="14"/>
        <v>0</v>
      </c>
      <c r="T37" s="33">
        <f t="shared" si="14"/>
        <v>0</v>
      </c>
      <c r="U37" s="33">
        <f t="shared" si="14"/>
        <v>0</v>
      </c>
      <c r="V37" s="33">
        <f t="shared" si="14"/>
        <v>0</v>
      </c>
      <c r="W37" s="33">
        <f t="shared" si="14"/>
        <v>0</v>
      </c>
      <c r="X37" s="33">
        <f t="shared" si="14"/>
        <v>0</v>
      </c>
      <c r="Y37" s="33">
        <f t="shared" si="14"/>
        <v>0</v>
      </c>
      <c r="Z37" s="33">
        <f t="shared" si="14"/>
        <v>0</v>
      </c>
      <c r="AA37" s="33">
        <f t="shared" si="14"/>
        <v>0</v>
      </c>
      <c r="AB37" s="33" t="str">
        <f t="shared" si="14"/>
        <v/>
      </c>
      <c r="AC37" s="33" t="str">
        <f t="shared" si="14"/>
        <v/>
      </c>
      <c r="AD37" s="33" t="str">
        <f t="shared" si="14"/>
        <v/>
      </c>
      <c r="AE37" s="33" t="str">
        <f t="shared" si="14"/>
        <v/>
      </c>
      <c r="AF37" s="33" t="str">
        <f t="shared" si="14"/>
        <v/>
      </c>
      <c r="AG37" s="33" t="str">
        <f t="shared" si="14"/>
        <v/>
      </c>
      <c r="AH37" s="33" t="str">
        <f t="shared" si="14"/>
        <v/>
      </c>
      <c r="AI37" s="33" t="str">
        <f t="shared" si="14"/>
        <v/>
      </c>
      <c r="AJ37" s="33" t="str">
        <f t="shared" ref="AJ37:AZ37" si="15">IF(AJ25&lt;=$B$21,$C$37,"")</f>
        <v/>
      </c>
      <c r="AK37" s="33" t="str">
        <f t="shared" si="15"/>
        <v/>
      </c>
      <c r="AL37" s="33" t="str">
        <f t="shared" si="15"/>
        <v/>
      </c>
      <c r="AM37" s="33" t="str">
        <f t="shared" si="15"/>
        <v/>
      </c>
      <c r="AN37" s="33" t="str">
        <f t="shared" si="15"/>
        <v/>
      </c>
      <c r="AO37" s="33" t="str">
        <f t="shared" si="15"/>
        <v/>
      </c>
      <c r="AP37" s="33" t="str">
        <f t="shared" si="15"/>
        <v/>
      </c>
      <c r="AQ37" s="33" t="str">
        <f t="shared" si="15"/>
        <v/>
      </c>
      <c r="AR37" s="33" t="str">
        <f t="shared" si="15"/>
        <v/>
      </c>
      <c r="AS37" s="33" t="str">
        <f t="shared" si="15"/>
        <v/>
      </c>
      <c r="AT37" s="33" t="str">
        <f t="shared" si="15"/>
        <v/>
      </c>
      <c r="AU37" s="33" t="str">
        <f t="shared" si="15"/>
        <v/>
      </c>
      <c r="AV37" s="33" t="str">
        <f t="shared" si="15"/>
        <v/>
      </c>
      <c r="AW37" s="33" t="str">
        <f t="shared" si="15"/>
        <v/>
      </c>
      <c r="AX37" s="33" t="str">
        <f t="shared" si="15"/>
        <v/>
      </c>
      <c r="AY37" s="33" t="str">
        <f t="shared" si="15"/>
        <v/>
      </c>
      <c r="AZ37" s="33" t="str">
        <f t="shared" si="15"/>
        <v/>
      </c>
      <c r="BA37" s="2"/>
    </row>
    <row r="38" spans="1:53" x14ac:dyDescent="0.25">
      <c r="A38" s="2"/>
      <c r="B38" s="34" t="s">
        <v>38</v>
      </c>
      <c r="C38" s="35">
        <f t="shared" ref="C38:AH38" si="16">IF(C25&lt;=$B$21,C29*$L$11+C30*$L$12+C31*$L$13+C32*$L$14+C33*$L$15,0)*C23</f>
        <v>0</v>
      </c>
      <c r="D38" s="35">
        <f t="shared" si="16"/>
        <v>0</v>
      </c>
      <c r="E38" s="35">
        <f t="shared" si="16"/>
        <v>0</v>
      </c>
      <c r="F38" s="35">
        <f t="shared" si="16"/>
        <v>0</v>
      </c>
      <c r="G38" s="35">
        <f t="shared" si="16"/>
        <v>0</v>
      </c>
      <c r="H38" s="35">
        <f t="shared" si="16"/>
        <v>0</v>
      </c>
      <c r="I38" s="35">
        <f t="shared" si="16"/>
        <v>0</v>
      </c>
      <c r="J38" s="35">
        <f t="shared" si="16"/>
        <v>0</v>
      </c>
      <c r="K38" s="35">
        <f t="shared" si="16"/>
        <v>0</v>
      </c>
      <c r="L38" s="35">
        <f t="shared" si="16"/>
        <v>0</v>
      </c>
      <c r="M38" s="35">
        <f t="shared" si="16"/>
        <v>0</v>
      </c>
      <c r="N38" s="35">
        <f t="shared" si="16"/>
        <v>0</v>
      </c>
      <c r="O38" s="35">
        <f t="shared" si="16"/>
        <v>0</v>
      </c>
      <c r="P38" s="35">
        <f t="shared" si="16"/>
        <v>0</v>
      </c>
      <c r="Q38" s="35">
        <f t="shared" si="16"/>
        <v>0</v>
      </c>
      <c r="R38" s="35">
        <f t="shared" si="16"/>
        <v>0</v>
      </c>
      <c r="S38" s="35">
        <f t="shared" si="16"/>
        <v>0</v>
      </c>
      <c r="T38" s="35">
        <f t="shared" si="16"/>
        <v>0</v>
      </c>
      <c r="U38" s="35">
        <f t="shared" si="16"/>
        <v>0</v>
      </c>
      <c r="V38" s="35">
        <f t="shared" si="16"/>
        <v>0</v>
      </c>
      <c r="W38" s="35">
        <f t="shared" si="16"/>
        <v>0</v>
      </c>
      <c r="X38" s="35">
        <f t="shared" si="16"/>
        <v>0</v>
      </c>
      <c r="Y38" s="35">
        <f t="shared" si="16"/>
        <v>0</v>
      </c>
      <c r="Z38" s="35">
        <f t="shared" si="16"/>
        <v>0</v>
      </c>
      <c r="AA38" s="35">
        <f t="shared" si="16"/>
        <v>0</v>
      </c>
      <c r="AB38" s="35">
        <f t="shared" si="16"/>
        <v>0</v>
      </c>
      <c r="AC38" s="35">
        <f t="shared" si="16"/>
        <v>0</v>
      </c>
      <c r="AD38" s="35">
        <f t="shared" si="16"/>
        <v>0</v>
      </c>
      <c r="AE38" s="35">
        <f t="shared" si="16"/>
        <v>0</v>
      </c>
      <c r="AF38" s="35">
        <f t="shared" si="16"/>
        <v>0</v>
      </c>
      <c r="AG38" s="35">
        <f t="shared" si="16"/>
        <v>0</v>
      </c>
      <c r="AH38" s="35">
        <f t="shared" si="16"/>
        <v>0</v>
      </c>
      <c r="AI38" s="35">
        <f t="shared" ref="AI38:AZ38" si="17">IF(AI25&lt;=$B$21,AI29*$L$11+AI30*$L$12+AI31*$L$13+AI32*$L$14+AI33*$L$15,0)*AI23</f>
        <v>0</v>
      </c>
      <c r="AJ38" s="35">
        <f t="shared" si="17"/>
        <v>0</v>
      </c>
      <c r="AK38" s="35">
        <f t="shared" si="17"/>
        <v>0</v>
      </c>
      <c r="AL38" s="35">
        <f t="shared" si="17"/>
        <v>0</v>
      </c>
      <c r="AM38" s="35">
        <f t="shared" si="17"/>
        <v>0</v>
      </c>
      <c r="AN38" s="35">
        <f t="shared" si="17"/>
        <v>0</v>
      </c>
      <c r="AO38" s="35">
        <f t="shared" si="17"/>
        <v>0</v>
      </c>
      <c r="AP38" s="35">
        <f t="shared" si="17"/>
        <v>0</v>
      </c>
      <c r="AQ38" s="35">
        <f t="shared" si="17"/>
        <v>0</v>
      </c>
      <c r="AR38" s="35">
        <f t="shared" si="17"/>
        <v>0</v>
      </c>
      <c r="AS38" s="35">
        <f t="shared" si="17"/>
        <v>0</v>
      </c>
      <c r="AT38" s="35">
        <f t="shared" si="17"/>
        <v>0</v>
      </c>
      <c r="AU38" s="35">
        <f t="shared" si="17"/>
        <v>0</v>
      </c>
      <c r="AV38" s="35">
        <f t="shared" si="17"/>
        <v>0</v>
      </c>
      <c r="AW38" s="35">
        <f t="shared" si="17"/>
        <v>0</v>
      </c>
      <c r="AX38" s="35">
        <f t="shared" si="17"/>
        <v>0</v>
      </c>
      <c r="AY38" s="35">
        <f t="shared" si="17"/>
        <v>0</v>
      </c>
      <c r="AZ38" s="35">
        <f t="shared" si="17"/>
        <v>0</v>
      </c>
      <c r="BA38" s="2"/>
    </row>
    <row r="39" spans="1:53" x14ac:dyDescent="0.25">
      <c r="A39" s="67" t="s">
        <v>39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2"/>
    </row>
    <row r="40" spans="1:53" x14ac:dyDescent="0.25">
      <c r="A40" s="2"/>
      <c r="B40" s="36" t="s">
        <v>32</v>
      </c>
      <c r="C40" s="22"/>
      <c r="D40" s="23">
        <f t="shared" ref="D40:AI40" si="18">IF(D25&lt;=$B$21,$C$40,"")</f>
        <v>0</v>
      </c>
      <c r="E40" s="23">
        <f t="shared" si="18"/>
        <v>0</v>
      </c>
      <c r="F40" s="23">
        <f t="shared" si="18"/>
        <v>0</v>
      </c>
      <c r="G40" s="23">
        <f t="shared" si="18"/>
        <v>0</v>
      </c>
      <c r="H40" s="23">
        <f t="shared" si="18"/>
        <v>0</v>
      </c>
      <c r="I40" s="23">
        <f t="shared" si="18"/>
        <v>0</v>
      </c>
      <c r="J40" s="23">
        <f t="shared" si="18"/>
        <v>0</v>
      </c>
      <c r="K40" s="23">
        <f t="shared" si="18"/>
        <v>0</v>
      </c>
      <c r="L40" s="23">
        <f t="shared" si="18"/>
        <v>0</v>
      </c>
      <c r="M40" s="23">
        <f t="shared" si="18"/>
        <v>0</v>
      </c>
      <c r="N40" s="23">
        <f t="shared" si="18"/>
        <v>0</v>
      </c>
      <c r="O40" s="23">
        <f t="shared" si="18"/>
        <v>0</v>
      </c>
      <c r="P40" s="23">
        <f t="shared" si="18"/>
        <v>0</v>
      </c>
      <c r="Q40" s="23">
        <f t="shared" si="18"/>
        <v>0</v>
      </c>
      <c r="R40" s="23">
        <f t="shared" si="18"/>
        <v>0</v>
      </c>
      <c r="S40" s="23">
        <f t="shared" si="18"/>
        <v>0</v>
      </c>
      <c r="T40" s="23">
        <f t="shared" si="18"/>
        <v>0</v>
      </c>
      <c r="U40" s="23">
        <f t="shared" si="18"/>
        <v>0</v>
      </c>
      <c r="V40" s="23">
        <f t="shared" si="18"/>
        <v>0</v>
      </c>
      <c r="W40" s="23">
        <f t="shared" si="18"/>
        <v>0</v>
      </c>
      <c r="X40" s="23">
        <f t="shared" si="18"/>
        <v>0</v>
      </c>
      <c r="Y40" s="23">
        <f t="shared" si="18"/>
        <v>0</v>
      </c>
      <c r="Z40" s="23">
        <f t="shared" si="18"/>
        <v>0</v>
      </c>
      <c r="AA40" s="23">
        <f t="shared" si="18"/>
        <v>0</v>
      </c>
      <c r="AB40" s="23" t="str">
        <f t="shared" si="18"/>
        <v/>
      </c>
      <c r="AC40" s="23" t="str">
        <f t="shared" si="18"/>
        <v/>
      </c>
      <c r="AD40" s="23" t="str">
        <f t="shared" si="18"/>
        <v/>
      </c>
      <c r="AE40" s="23" t="str">
        <f t="shared" si="18"/>
        <v/>
      </c>
      <c r="AF40" s="23" t="str">
        <f t="shared" si="18"/>
        <v/>
      </c>
      <c r="AG40" s="23" t="str">
        <f t="shared" si="18"/>
        <v/>
      </c>
      <c r="AH40" s="23" t="str">
        <f t="shared" si="18"/>
        <v/>
      </c>
      <c r="AI40" s="23" t="str">
        <f t="shared" si="18"/>
        <v/>
      </c>
      <c r="AJ40" s="23" t="str">
        <f t="shared" ref="AJ40:AZ40" si="19">IF(AJ25&lt;=$B$21,$C$40,"")</f>
        <v/>
      </c>
      <c r="AK40" s="23" t="str">
        <f t="shared" si="19"/>
        <v/>
      </c>
      <c r="AL40" s="23" t="str">
        <f t="shared" si="19"/>
        <v/>
      </c>
      <c r="AM40" s="23" t="str">
        <f t="shared" si="19"/>
        <v/>
      </c>
      <c r="AN40" s="23" t="str">
        <f t="shared" si="19"/>
        <v/>
      </c>
      <c r="AO40" s="23" t="str">
        <f t="shared" si="19"/>
        <v/>
      </c>
      <c r="AP40" s="23" t="str">
        <f t="shared" si="19"/>
        <v/>
      </c>
      <c r="AQ40" s="23" t="str">
        <f t="shared" si="19"/>
        <v/>
      </c>
      <c r="AR40" s="23" t="str">
        <f t="shared" si="19"/>
        <v/>
      </c>
      <c r="AS40" s="23" t="str">
        <f t="shared" si="19"/>
        <v/>
      </c>
      <c r="AT40" s="23" t="str">
        <f t="shared" si="19"/>
        <v/>
      </c>
      <c r="AU40" s="23" t="str">
        <f t="shared" si="19"/>
        <v/>
      </c>
      <c r="AV40" s="23" t="str">
        <f t="shared" si="19"/>
        <v/>
      </c>
      <c r="AW40" s="23" t="str">
        <f t="shared" si="19"/>
        <v/>
      </c>
      <c r="AX40" s="23" t="str">
        <f t="shared" si="19"/>
        <v/>
      </c>
      <c r="AY40" s="23" t="str">
        <f t="shared" si="19"/>
        <v/>
      </c>
      <c r="AZ40" s="23" t="str">
        <f t="shared" si="19"/>
        <v/>
      </c>
      <c r="BA40" s="2"/>
    </row>
    <row r="41" spans="1:53" x14ac:dyDescent="0.25">
      <c r="A41" s="2"/>
      <c r="B41" s="31" t="s">
        <v>33</v>
      </c>
      <c r="C41" s="25"/>
      <c r="D41" s="26">
        <f t="shared" ref="D41:AI41" si="20">IF(D25&lt;=$B$21,$C$41,"")</f>
        <v>0</v>
      </c>
      <c r="E41" s="26">
        <f t="shared" si="20"/>
        <v>0</v>
      </c>
      <c r="F41" s="26">
        <f t="shared" si="20"/>
        <v>0</v>
      </c>
      <c r="G41" s="26">
        <f t="shared" si="20"/>
        <v>0</v>
      </c>
      <c r="H41" s="26">
        <f t="shared" si="20"/>
        <v>0</v>
      </c>
      <c r="I41" s="26">
        <f t="shared" si="20"/>
        <v>0</v>
      </c>
      <c r="J41" s="26">
        <f t="shared" si="20"/>
        <v>0</v>
      </c>
      <c r="K41" s="26">
        <f t="shared" si="20"/>
        <v>0</v>
      </c>
      <c r="L41" s="26">
        <f t="shared" si="20"/>
        <v>0</v>
      </c>
      <c r="M41" s="26">
        <f t="shared" si="20"/>
        <v>0</v>
      </c>
      <c r="N41" s="26">
        <f t="shared" si="20"/>
        <v>0</v>
      </c>
      <c r="O41" s="26">
        <f t="shared" si="20"/>
        <v>0</v>
      </c>
      <c r="P41" s="26">
        <f t="shared" si="20"/>
        <v>0</v>
      </c>
      <c r="Q41" s="26">
        <f t="shared" si="20"/>
        <v>0</v>
      </c>
      <c r="R41" s="26">
        <f t="shared" si="20"/>
        <v>0</v>
      </c>
      <c r="S41" s="26">
        <f t="shared" si="20"/>
        <v>0</v>
      </c>
      <c r="T41" s="26">
        <f t="shared" si="20"/>
        <v>0</v>
      </c>
      <c r="U41" s="26">
        <f t="shared" si="20"/>
        <v>0</v>
      </c>
      <c r="V41" s="26">
        <f t="shared" si="20"/>
        <v>0</v>
      </c>
      <c r="W41" s="26">
        <f t="shared" si="20"/>
        <v>0</v>
      </c>
      <c r="X41" s="26">
        <f t="shared" si="20"/>
        <v>0</v>
      </c>
      <c r="Y41" s="26">
        <f t="shared" si="20"/>
        <v>0</v>
      </c>
      <c r="Z41" s="26">
        <f t="shared" si="20"/>
        <v>0</v>
      </c>
      <c r="AA41" s="26">
        <f t="shared" si="20"/>
        <v>0</v>
      </c>
      <c r="AB41" s="26" t="str">
        <f t="shared" si="20"/>
        <v/>
      </c>
      <c r="AC41" s="26" t="str">
        <f t="shared" si="20"/>
        <v/>
      </c>
      <c r="AD41" s="26" t="str">
        <f t="shared" si="20"/>
        <v/>
      </c>
      <c r="AE41" s="26" t="str">
        <f t="shared" si="20"/>
        <v/>
      </c>
      <c r="AF41" s="26" t="str">
        <f t="shared" si="20"/>
        <v/>
      </c>
      <c r="AG41" s="26" t="str">
        <f t="shared" si="20"/>
        <v/>
      </c>
      <c r="AH41" s="26" t="str">
        <f t="shared" si="20"/>
        <v/>
      </c>
      <c r="AI41" s="26" t="str">
        <f t="shared" si="20"/>
        <v/>
      </c>
      <c r="AJ41" s="26" t="str">
        <f t="shared" ref="AJ41:AZ41" si="21">IF(AJ25&lt;=$B$21,$C$41,"")</f>
        <v/>
      </c>
      <c r="AK41" s="26" t="str">
        <f t="shared" si="21"/>
        <v/>
      </c>
      <c r="AL41" s="26" t="str">
        <f t="shared" si="21"/>
        <v/>
      </c>
      <c r="AM41" s="26" t="str">
        <f t="shared" si="21"/>
        <v/>
      </c>
      <c r="AN41" s="26" t="str">
        <f t="shared" si="21"/>
        <v/>
      </c>
      <c r="AO41" s="26" t="str">
        <f t="shared" si="21"/>
        <v/>
      </c>
      <c r="AP41" s="26" t="str">
        <f t="shared" si="21"/>
        <v/>
      </c>
      <c r="AQ41" s="26" t="str">
        <f t="shared" si="21"/>
        <v/>
      </c>
      <c r="AR41" s="26" t="str">
        <f t="shared" si="21"/>
        <v/>
      </c>
      <c r="AS41" s="26" t="str">
        <f t="shared" si="21"/>
        <v/>
      </c>
      <c r="AT41" s="26" t="str">
        <f t="shared" si="21"/>
        <v/>
      </c>
      <c r="AU41" s="26" t="str">
        <f t="shared" si="21"/>
        <v/>
      </c>
      <c r="AV41" s="26" t="str">
        <f t="shared" si="21"/>
        <v/>
      </c>
      <c r="AW41" s="26" t="str">
        <f t="shared" si="21"/>
        <v/>
      </c>
      <c r="AX41" s="26" t="str">
        <f t="shared" si="21"/>
        <v/>
      </c>
      <c r="AY41" s="26" t="str">
        <f t="shared" si="21"/>
        <v/>
      </c>
      <c r="AZ41" s="26" t="str">
        <f t="shared" si="21"/>
        <v/>
      </c>
      <c r="BA41" s="2"/>
    </row>
    <row r="42" spans="1:53" x14ac:dyDescent="0.25">
      <c r="A42" s="37"/>
      <c r="B42" s="31" t="s">
        <v>14</v>
      </c>
      <c r="C42" s="25"/>
      <c r="D42" s="26">
        <f t="shared" ref="D42:AI42" si="22">IF(D25&lt;=$B$21,$C$42,"")</f>
        <v>0</v>
      </c>
      <c r="E42" s="26">
        <f t="shared" si="22"/>
        <v>0</v>
      </c>
      <c r="F42" s="26">
        <f t="shared" si="22"/>
        <v>0</v>
      </c>
      <c r="G42" s="26">
        <f t="shared" si="22"/>
        <v>0</v>
      </c>
      <c r="H42" s="26">
        <f t="shared" si="22"/>
        <v>0</v>
      </c>
      <c r="I42" s="26">
        <f t="shared" si="22"/>
        <v>0</v>
      </c>
      <c r="J42" s="26">
        <f t="shared" si="22"/>
        <v>0</v>
      </c>
      <c r="K42" s="26">
        <f t="shared" si="22"/>
        <v>0</v>
      </c>
      <c r="L42" s="26">
        <f t="shared" si="22"/>
        <v>0</v>
      </c>
      <c r="M42" s="26">
        <f t="shared" si="22"/>
        <v>0</v>
      </c>
      <c r="N42" s="26">
        <f t="shared" si="22"/>
        <v>0</v>
      </c>
      <c r="O42" s="26">
        <f t="shared" si="22"/>
        <v>0</v>
      </c>
      <c r="P42" s="26">
        <f t="shared" si="22"/>
        <v>0</v>
      </c>
      <c r="Q42" s="26">
        <f t="shared" si="22"/>
        <v>0</v>
      </c>
      <c r="R42" s="26">
        <f t="shared" si="22"/>
        <v>0</v>
      </c>
      <c r="S42" s="26">
        <f t="shared" si="22"/>
        <v>0</v>
      </c>
      <c r="T42" s="26">
        <f t="shared" si="22"/>
        <v>0</v>
      </c>
      <c r="U42" s="26">
        <f t="shared" si="22"/>
        <v>0</v>
      </c>
      <c r="V42" s="26">
        <f t="shared" si="22"/>
        <v>0</v>
      </c>
      <c r="W42" s="26">
        <f t="shared" si="22"/>
        <v>0</v>
      </c>
      <c r="X42" s="26">
        <f t="shared" si="22"/>
        <v>0</v>
      </c>
      <c r="Y42" s="26">
        <f t="shared" si="22"/>
        <v>0</v>
      </c>
      <c r="Z42" s="26">
        <f t="shared" si="22"/>
        <v>0</v>
      </c>
      <c r="AA42" s="26">
        <f t="shared" si="22"/>
        <v>0</v>
      </c>
      <c r="AB42" s="26" t="str">
        <f t="shared" si="22"/>
        <v/>
      </c>
      <c r="AC42" s="26" t="str">
        <f t="shared" si="22"/>
        <v/>
      </c>
      <c r="AD42" s="26" t="str">
        <f t="shared" si="22"/>
        <v/>
      </c>
      <c r="AE42" s="26" t="str">
        <f t="shared" si="22"/>
        <v/>
      </c>
      <c r="AF42" s="26" t="str">
        <f t="shared" si="22"/>
        <v/>
      </c>
      <c r="AG42" s="26" t="str">
        <f t="shared" si="22"/>
        <v/>
      </c>
      <c r="AH42" s="26" t="str">
        <f t="shared" si="22"/>
        <v/>
      </c>
      <c r="AI42" s="26" t="str">
        <f t="shared" si="22"/>
        <v/>
      </c>
      <c r="AJ42" s="26" t="str">
        <f t="shared" ref="AJ42:AZ42" si="23">IF(AJ25&lt;=$B$21,$C$42,"")</f>
        <v/>
      </c>
      <c r="AK42" s="26" t="str">
        <f t="shared" si="23"/>
        <v/>
      </c>
      <c r="AL42" s="26" t="str">
        <f t="shared" si="23"/>
        <v/>
      </c>
      <c r="AM42" s="26" t="str">
        <f t="shared" si="23"/>
        <v/>
      </c>
      <c r="AN42" s="26" t="str">
        <f t="shared" si="23"/>
        <v/>
      </c>
      <c r="AO42" s="26" t="str">
        <f t="shared" si="23"/>
        <v/>
      </c>
      <c r="AP42" s="26" t="str">
        <f t="shared" si="23"/>
        <v/>
      </c>
      <c r="AQ42" s="26" t="str">
        <f t="shared" si="23"/>
        <v/>
      </c>
      <c r="AR42" s="26" t="str">
        <f t="shared" si="23"/>
        <v/>
      </c>
      <c r="AS42" s="26" t="str">
        <f t="shared" si="23"/>
        <v/>
      </c>
      <c r="AT42" s="26" t="str">
        <f t="shared" si="23"/>
        <v/>
      </c>
      <c r="AU42" s="26" t="str">
        <f t="shared" si="23"/>
        <v/>
      </c>
      <c r="AV42" s="26" t="str">
        <f t="shared" si="23"/>
        <v/>
      </c>
      <c r="AW42" s="26" t="str">
        <f t="shared" si="23"/>
        <v/>
      </c>
      <c r="AX42" s="26" t="str">
        <f t="shared" si="23"/>
        <v/>
      </c>
      <c r="AY42" s="26" t="str">
        <f t="shared" si="23"/>
        <v/>
      </c>
      <c r="AZ42" s="26" t="str">
        <f t="shared" si="23"/>
        <v/>
      </c>
      <c r="BA42" s="2"/>
    </row>
    <row r="43" spans="1:53" x14ac:dyDescent="0.25">
      <c r="A43" s="2"/>
      <c r="B43" s="24" t="s">
        <v>16</v>
      </c>
      <c r="C43" s="25"/>
      <c r="D43" s="26">
        <f t="shared" ref="D43:AI43" si="24">IF(D25&lt;=$B$21,$C$43,"")</f>
        <v>0</v>
      </c>
      <c r="E43" s="26">
        <f t="shared" si="24"/>
        <v>0</v>
      </c>
      <c r="F43" s="26">
        <f t="shared" si="24"/>
        <v>0</v>
      </c>
      <c r="G43" s="26">
        <f t="shared" si="24"/>
        <v>0</v>
      </c>
      <c r="H43" s="26">
        <f t="shared" si="24"/>
        <v>0</v>
      </c>
      <c r="I43" s="26">
        <f t="shared" si="24"/>
        <v>0</v>
      </c>
      <c r="J43" s="26">
        <f t="shared" si="24"/>
        <v>0</v>
      </c>
      <c r="K43" s="26">
        <f t="shared" si="24"/>
        <v>0</v>
      </c>
      <c r="L43" s="26">
        <f t="shared" si="24"/>
        <v>0</v>
      </c>
      <c r="M43" s="26">
        <f t="shared" si="24"/>
        <v>0</v>
      </c>
      <c r="N43" s="26">
        <f t="shared" si="24"/>
        <v>0</v>
      </c>
      <c r="O43" s="26">
        <f t="shared" si="24"/>
        <v>0</v>
      </c>
      <c r="P43" s="26">
        <f t="shared" si="24"/>
        <v>0</v>
      </c>
      <c r="Q43" s="26">
        <f t="shared" si="24"/>
        <v>0</v>
      </c>
      <c r="R43" s="26">
        <f t="shared" si="24"/>
        <v>0</v>
      </c>
      <c r="S43" s="26">
        <f t="shared" si="24"/>
        <v>0</v>
      </c>
      <c r="T43" s="26">
        <f t="shared" si="24"/>
        <v>0</v>
      </c>
      <c r="U43" s="26">
        <f t="shared" si="24"/>
        <v>0</v>
      </c>
      <c r="V43" s="26">
        <f t="shared" si="24"/>
        <v>0</v>
      </c>
      <c r="W43" s="26">
        <f t="shared" si="24"/>
        <v>0</v>
      </c>
      <c r="X43" s="26">
        <f t="shared" si="24"/>
        <v>0</v>
      </c>
      <c r="Y43" s="26">
        <f t="shared" si="24"/>
        <v>0</v>
      </c>
      <c r="Z43" s="26">
        <f t="shared" si="24"/>
        <v>0</v>
      </c>
      <c r="AA43" s="26">
        <f t="shared" si="24"/>
        <v>0</v>
      </c>
      <c r="AB43" s="26" t="str">
        <f t="shared" si="24"/>
        <v/>
      </c>
      <c r="AC43" s="26" t="str">
        <f t="shared" si="24"/>
        <v/>
      </c>
      <c r="AD43" s="26" t="str">
        <f t="shared" si="24"/>
        <v/>
      </c>
      <c r="AE43" s="26" t="str">
        <f t="shared" si="24"/>
        <v/>
      </c>
      <c r="AF43" s="26" t="str">
        <f t="shared" si="24"/>
        <v/>
      </c>
      <c r="AG43" s="26" t="str">
        <f t="shared" si="24"/>
        <v/>
      </c>
      <c r="AH43" s="26" t="str">
        <f t="shared" si="24"/>
        <v/>
      </c>
      <c r="AI43" s="26" t="str">
        <f t="shared" si="24"/>
        <v/>
      </c>
      <c r="AJ43" s="26" t="str">
        <f t="shared" ref="AJ43:AZ43" si="25">IF(AJ25&lt;=$B$21,$C$43,"")</f>
        <v/>
      </c>
      <c r="AK43" s="26" t="str">
        <f t="shared" si="25"/>
        <v/>
      </c>
      <c r="AL43" s="26" t="str">
        <f t="shared" si="25"/>
        <v/>
      </c>
      <c r="AM43" s="26" t="str">
        <f t="shared" si="25"/>
        <v/>
      </c>
      <c r="AN43" s="26" t="str">
        <f t="shared" si="25"/>
        <v/>
      </c>
      <c r="AO43" s="26" t="str">
        <f t="shared" si="25"/>
        <v/>
      </c>
      <c r="AP43" s="26" t="str">
        <f t="shared" si="25"/>
        <v/>
      </c>
      <c r="AQ43" s="26" t="str">
        <f t="shared" si="25"/>
        <v/>
      </c>
      <c r="AR43" s="26" t="str">
        <f t="shared" si="25"/>
        <v/>
      </c>
      <c r="AS43" s="26" t="str">
        <f t="shared" si="25"/>
        <v/>
      </c>
      <c r="AT43" s="26" t="str">
        <f t="shared" si="25"/>
        <v/>
      </c>
      <c r="AU43" s="26" t="str">
        <f t="shared" si="25"/>
        <v/>
      </c>
      <c r="AV43" s="26" t="str">
        <f t="shared" si="25"/>
        <v/>
      </c>
      <c r="AW43" s="26" t="str">
        <f t="shared" si="25"/>
        <v/>
      </c>
      <c r="AX43" s="26" t="str">
        <f t="shared" si="25"/>
        <v/>
      </c>
      <c r="AY43" s="26" t="str">
        <f t="shared" si="25"/>
        <v/>
      </c>
      <c r="AZ43" s="26" t="str">
        <f t="shared" si="25"/>
        <v/>
      </c>
      <c r="BA43" s="2"/>
    </row>
    <row r="44" spans="1:53" x14ac:dyDescent="0.25">
      <c r="A44" s="2"/>
      <c r="B44" s="24" t="s">
        <v>19</v>
      </c>
      <c r="C44" s="27"/>
      <c r="D44" s="28">
        <f t="shared" ref="D44:AI44" si="26">IF(D25&lt;=$B$21,$C$44,"")</f>
        <v>0</v>
      </c>
      <c r="E44" s="28">
        <f t="shared" si="26"/>
        <v>0</v>
      </c>
      <c r="F44" s="28">
        <f t="shared" si="26"/>
        <v>0</v>
      </c>
      <c r="G44" s="28">
        <f t="shared" si="26"/>
        <v>0</v>
      </c>
      <c r="H44" s="28">
        <f t="shared" si="26"/>
        <v>0</v>
      </c>
      <c r="I44" s="28">
        <f t="shared" si="26"/>
        <v>0</v>
      </c>
      <c r="J44" s="28">
        <f t="shared" si="26"/>
        <v>0</v>
      </c>
      <c r="K44" s="28">
        <f t="shared" si="26"/>
        <v>0</v>
      </c>
      <c r="L44" s="28">
        <f t="shared" si="26"/>
        <v>0</v>
      </c>
      <c r="M44" s="28">
        <f t="shared" si="26"/>
        <v>0</v>
      </c>
      <c r="N44" s="28">
        <f t="shared" si="26"/>
        <v>0</v>
      </c>
      <c r="O44" s="28">
        <f t="shared" si="26"/>
        <v>0</v>
      </c>
      <c r="P44" s="28">
        <f t="shared" si="26"/>
        <v>0</v>
      </c>
      <c r="Q44" s="28">
        <f t="shared" si="26"/>
        <v>0</v>
      </c>
      <c r="R44" s="28">
        <f t="shared" si="26"/>
        <v>0</v>
      </c>
      <c r="S44" s="28">
        <f t="shared" si="26"/>
        <v>0</v>
      </c>
      <c r="T44" s="28">
        <f t="shared" si="26"/>
        <v>0</v>
      </c>
      <c r="U44" s="28">
        <f t="shared" si="26"/>
        <v>0</v>
      </c>
      <c r="V44" s="28">
        <f t="shared" si="26"/>
        <v>0</v>
      </c>
      <c r="W44" s="28">
        <f t="shared" si="26"/>
        <v>0</v>
      </c>
      <c r="X44" s="28">
        <f t="shared" si="26"/>
        <v>0</v>
      </c>
      <c r="Y44" s="28">
        <f t="shared" si="26"/>
        <v>0</v>
      </c>
      <c r="Z44" s="28">
        <f t="shared" si="26"/>
        <v>0</v>
      </c>
      <c r="AA44" s="28">
        <f t="shared" si="26"/>
        <v>0</v>
      </c>
      <c r="AB44" s="28" t="str">
        <f t="shared" si="26"/>
        <v/>
      </c>
      <c r="AC44" s="28" t="str">
        <f t="shared" si="26"/>
        <v/>
      </c>
      <c r="AD44" s="28" t="str">
        <f t="shared" si="26"/>
        <v/>
      </c>
      <c r="AE44" s="28" t="str">
        <f t="shared" si="26"/>
        <v/>
      </c>
      <c r="AF44" s="28" t="str">
        <f t="shared" si="26"/>
        <v/>
      </c>
      <c r="AG44" s="28" t="str">
        <f t="shared" si="26"/>
        <v/>
      </c>
      <c r="AH44" s="28" t="str">
        <f t="shared" si="26"/>
        <v/>
      </c>
      <c r="AI44" s="28" t="str">
        <f t="shared" si="26"/>
        <v/>
      </c>
      <c r="AJ44" s="28" t="str">
        <f t="shared" ref="AJ44:AZ44" si="27">IF(AJ25&lt;=$B$21,$C$44,"")</f>
        <v/>
      </c>
      <c r="AK44" s="28" t="str">
        <f t="shared" si="27"/>
        <v/>
      </c>
      <c r="AL44" s="28" t="str">
        <f t="shared" si="27"/>
        <v/>
      </c>
      <c r="AM44" s="28" t="str">
        <f t="shared" si="27"/>
        <v/>
      </c>
      <c r="AN44" s="28" t="str">
        <f t="shared" si="27"/>
        <v/>
      </c>
      <c r="AO44" s="28" t="str">
        <f t="shared" si="27"/>
        <v/>
      </c>
      <c r="AP44" s="28" t="str">
        <f t="shared" si="27"/>
        <v/>
      </c>
      <c r="AQ44" s="28" t="str">
        <f t="shared" si="27"/>
        <v/>
      </c>
      <c r="AR44" s="28" t="str">
        <f t="shared" si="27"/>
        <v/>
      </c>
      <c r="AS44" s="28" t="str">
        <f t="shared" si="27"/>
        <v/>
      </c>
      <c r="AT44" s="28" t="str">
        <f t="shared" si="27"/>
        <v/>
      </c>
      <c r="AU44" s="28" t="str">
        <f t="shared" si="27"/>
        <v/>
      </c>
      <c r="AV44" s="28" t="str">
        <f t="shared" si="27"/>
        <v/>
      </c>
      <c r="AW44" s="28" t="str">
        <f t="shared" si="27"/>
        <v/>
      </c>
      <c r="AX44" s="28" t="str">
        <f t="shared" si="27"/>
        <v/>
      </c>
      <c r="AY44" s="28" t="str">
        <f t="shared" si="27"/>
        <v/>
      </c>
      <c r="AZ44" s="28" t="str">
        <f t="shared" si="27"/>
        <v/>
      </c>
      <c r="BA44" s="2"/>
    </row>
    <row r="45" spans="1:53" x14ac:dyDescent="0.25">
      <c r="A45" s="66" t="s">
        <v>40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2"/>
    </row>
    <row r="46" spans="1:53" x14ac:dyDescent="0.25">
      <c r="A46" s="2"/>
      <c r="B46" s="29" t="s">
        <v>35</v>
      </c>
      <c r="C46" s="30">
        <f t="shared" ref="C46:AH46" si="28">IF(AND($B$15="OXI",C25&lt;=$B$21),C40*$B$12+C41*$B$13+C42*$B$14+C43*$B$18+C44*$B$19,IF(AND($B$15="NAI",C25&lt;=$B$21),C40*$B$12+C41*$B$13+C42*$B$17+C43*$B$18+C44*$B$19,0))</f>
        <v>0</v>
      </c>
      <c r="D46" s="30">
        <f t="shared" si="28"/>
        <v>0</v>
      </c>
      <c r="E46" s="30">
        <f t="shared" si="28"/>
        <v>0</v>
      </c>
      <c r="F46" s="30">
        <f t="shared" si="28"/>
        <v>0</v>
      </c>
      <c r="G46" s="30">
        <f t="shared" si="28"/>
        <v>0</v>
      </c>
      <c r="H46" s="30">
        <f t="shared" si="28"/>
        <v>0</v>
      </c>
      <c r="I46" s="30">
        <f t="shared" si="28"/>
        <v>0</v>
      </c>
      <c r="J46" s="30">
        <f t="shared" si="28"/>
        <v>0</v>
      </c>
      <c r="K46" s="30">
        <f t="shared" si="28"/>
        <v>0</v>
      </c>
      <c r="L46" s="30">
        <f t="shared" si="28"/>
        <v>0</v>
      </c>
      <c r="M46" s="30">
        <f t="shared" si="28"/>
        <v>0</v>
      </c>
      <c r="N46" s="30">
        <f t="shared" si="28"/>
        <v>0</v>
      </c>
      <c r="O46" s="30">
        <f t="shared" si="28"/>
        <v>0</v>
      </c>
      <c r="P46" s="30">
        <f t="shared" si="28"/>
        <v>0</v>
      </c>
      <c r="Q46" s="30">
        <f t="shared" si="28"/>
        <v>0</v>
      </c>
      <c r="R46" s="30">
        <f t="shared" si="28"/>
        <v>0</v>
      </c>
      <c r="S46" s="30">
        <f t="shared" si="28"/>
        <v>0</v>
      </c>
      <c r="T46" s="30">
        <f t="shared" si="28"/>
        <v>0</v>
      </c>
      <c r="U46" s="30">
        <f t="shared" si="28"/>
        <v>0</v>
      </c>
      <c r="V46" s="30">
        <f t="shared" si="28"/>
        <v>0</v>
      </c>
      <c r="W46" s="30">
        <f t="shared" si="28"/>
        <v>0</v>
      </c>
      <c r="X46" s="30">
        <f t="shared" si="28"/>
        <v>0</v>
      </c>
      <c r="Y46" s="30">
        <f t="shared" si="28"/>
        <v>0</v>
      </c>
      <c r="Z46" s="30">
        <f t="shared" si="28"/>
        <v>0</v>
      </c>
      <c r="AA46" s="30">
        <f t="shared" si="28"/>
        <v>0</v>
      </c>
      <c r="AB46" s="30">
        <f t="shared" si="28"/>
        <v>0</v>
      </c>
      <c r="AC46" s="30">
        <f t="shared" si="28"/>
        <v>0</v>
      </c>
      <c r="AD46" s="30">
        <f t="shared" si="28"/>
        <v>0</v>
      </c>
      <c r="AE46" s="30">
        <f t="shared" si="28"/>
        <v>0</v>
      </c>
      <c r="AF46" s="30">
        <f t="shared" si="28"/>
        <v>0</v>
      </c>
      <c r="AG46" s="30">
        <f t="shared" si="28"/>
        <v>0</v>
      </c>
      <c r="AH46" s="30">
        <f t="shared" si="28"/>
        <v>0</v>
      </c>
      <c r="AI46" s="30">
        <f t="shared" ref="AI46:AZ46" si="29">IF(AND($B$15="OXI",AI25&lt;=$B$21),AI40*$B$12+AI41*$B$13+AI42*$B$14+AI43*$B$18+AI44*$B$19,IF(AND($B$15="NAI",AI25&lt;=$B$21),AI40*$B$12+AI41*$B$13+AI42*$B$17+AI43*$B$18+AI44*$B$19,0))</f>
        <v>0</v>
      </c>
      <c r="AJ46" s="30">
        <f t="shared" si="29"/>
        <v>0</v>
      </c>
      <c r="AK46" s="30">
        <f t="shared" si="29"/>
        <v>0</v>
      </c>
      <c r="AL46" s="30">
        <f t="shared" si="29"/>
        <v>0</v>
      </c>
      <c r="AM46" s="30">
        <f t="shared" si="29"/>
        <v>0</v>
      </c>
      <c r="AN46" s="30">
        <f t="shared" si="29"/>
        <v>0</v>
      </c>
      <c r="AO46" s="30">
        <f t="shared" si="29"/>
        <v>0</v>
      </c>
      <c r="AP46" s="30">
        <f t="shared" si="29"/>
        <v>0</v>
      </c>
      <c r="AQ46" s="30">
        <f t="shared" si="29"/>
        <v>0</v>
      </c>
      <c r="AR46" s="30">
        <f t="shared" si="29"/>
        <v>0</v>
      </c>
      <c r="AS46" s="30">
        <f t="shared" si="29"/>
        <v>0</v>
      </c>
      <c r="AT46" s="30">
        <f t="shared" si="29"/>
        <v>0</v>
      </c>
      <c r="AU46" s="30">
        <f t="shared" si="29"/>
        <v>0</v>
      </c>
      <c r="AV46" s="30">
        <f t="shared" si="29"/>
        <v>0</v>
      </c>
      <c r="AW46" s="30">
        <f t="shared" si="29"/>
        <v>0</v>
      </c>
      <c r="AX46" s="30">
        <f t="shared" si="29"/>
        <v>0</v>
      </c>
      <c r="AY46" s="30">
        <f t="shared" si="29"/>
        <v>0</v>
      </c>
      <c r="AZ46" s="30">
        <f t="shared" si="29"/>
        <v>0</v>
      </c>
      <c r="BA46" s="2"/>
    </row>
    <row r="47" spans="1:53" x14ac:dyDescent="0.25">
      <c r="A47" s="2"/>
      <c r="B47" s="31" t="s">
        <v>36</v>
      </c>
      <c r="C47" s="32"/>
      <c r="D47" s="33">
        <f t="shared" ref="D47:AI47" si="30">IF(D25&lt;=$B$21,$C$47,"")</f>
        <v>0</v>
      </c>
      <c r="E47" s="33">
        <f t="shared" si="30"/>
        <v>0</v>
      </c>
      <c r="F47" s="33">
        <f t="shared" si="30"/>
        <v>0</v>
      </c>
      <c r="G47" s="33">
        <f t="shared" si="30"/>
        <v>0</v>
      </c>
      <c r="H47" s="33">
        <f t="shared" si="30"/>
        <v>0</v>
      </c>
      <c r="I47" s="33">
        <f t="shared" si="30"/>
        <v>0</v>
      </c>
      <c r="J47" s="33">
        <f t="shared" si="30"/>
        <v>0</v>
      </c>
      <c r="K47" s="33">
        <f t="shared" si="30"/>
        <v>0</v>
      </c>
      <c r="L47" s="33">
        <f t="shared" si="30"/>
        <v>0</v>
      </c>
      <c r="M47" s="33">
        <f t="shared" si="30"/>
        <v>0</v>
      </c>
      <c r="N47" s="33">
        <f t="shared" si="30"/>
        <v>0</v>
      </c>
      <c r="O47" s="33">
        <f t="shared" si="30"/>
        <v>0</v>
      </c>
      <c r="P47" s="33">
        <f t="shared" si="30"/>
        <v>0</v>
      </c>
      <c r="Q47" s="33">
        <f t="shared" si="30"/>
        <v>0</v>
      </c>
      <c r="R47" s="33">
        <f t="shared" si="30"/>
        <v>0</v>
      </c>
      <c r="S47" s="33">
        <f t="shared" si="30"/>
        <v>0</v>
      </c>
      <c r="T47" s="33">
        <f t="shared" si="30"/>
        <v>0</v>
      </c>
      <c r="U47" s="33">
        <f t="shared" si="30"/>
        <v>0</v>
      </c>
      <c r="V47" s="33">
        <f t="shared" si="30"/>
        <v>0</v>
      </c>
      <c r="W47" s="33">
        <f t="shared" si="30"/>
        <v>0</v>
      </c>
      <c r="X47" s="33">
        <f t="shared" si="30"/>
        <v>0</v>
      </c>
      <c r="Y47" s="33">
        <f t="shared" si="30"/>
        <v>0</v>
      </c>
      <c r="Z47" s="33">
        <f t="shared" si="30"/>
        <v>0</v>
      </c>
      <c r="AA47" s="33">
        <f t="shared" si="30"/>
        <v>0</v>
      </c>
      <c r="AB47" s="33" t="str">
        <f t="shared" si="30"/>
        <v/>
      </c>
      <c r="AC47" s="33" t="str">
        <f t="shared" si="30"/>
        <v/>
      </c>
      <c r="AD47" s="33" t="str">
        <f t="shared" si="30"/>
        <v/>
      </c>
      <c r="AE47" s="33" t="str">
        <f t="shared" si="30"/>
        <v/>
      </c>
      <c r="AF47" s="33" t="str">
        <f t="shared" si="30"/>
        <v/>
      </c>
      <c r="AG47" s="33" t="str">
        <f t="shared" si="30"/>
        <v/>
      </c>
      <c r="AH47" s="33" t="str">
        <f t="shared" si="30"/>
        <v/>
      </c>
      <c r="AI47" s="33" t="str">
        <f t="shared" si="30"/>
        <v/>
      </c>
      <c r="AJ47" s="33" t="str">
        <f t="shared" ref="AJ47:AZ47" si="31">IF(AJ25&lt;=$B$21,$C$47,"")</f>
        <v/>
      </c>
      <c r="AK47" s="33" t="str">
        <f t="shared" si="31"/>
        <v/>
      </c>
      <c r="AL47" s="33" t="str">
        <f t="shared" si="31"/>
        <v/>
      </c>
      <c r="AM47" s="33" t="str">
        <f t="shared" si="31"/>
        <v/>
      </c>
      <c r="AN47" s="33" t="str">
        <f t="shared" si="31"/>
        <v/>
      </c>
      <c r="AO47" s="33" t="str">
        <f t="shared" si="31"/>
        <v/>
      </c>
      <c r="AP47" s="33" t="str">
        <f t="shared" si="31"/>
        <v/>
      </c>
      <c r="AQ47" s="33" t="str">
        <f t="shared" si="31"/>
        <v/>
      </c>
      <c r="AR47" s="33" t="str">
        <f t="shared" si="31"/>
        <v/>
      </c>
      <c r="AS47" s="33" t="str">
        <f t="shared" si="31"/>
        <v/>
      </c>
      <c r="AT47" s="33" t="str">
        <f t="shared" si="31"/>
        <v/>
      </c>
      <c r="AU47" s="33" t="str">
        <f t="shared" si="31"/>
        <v/>
      </c>
      <c r="AV47" s="33" t="str">
        <f t="shared" si="31"/>
        <v/>
      </c>
      <c r="AW47" s="33" t="str">
        <f t="shared" si="31"/>
        <v/>
      </c>
      <c r="AX47" s="33" t="str">
        <f t="shared" si="31"/>
        <v/>
      </c>
      <c r="AY47" s="33" t="str">
        <f t="shared" si="31"/>
        <v/>
      </c>
      <c r="AZ47" s="33" t="str">
        <f t="shared" si="31"/>
        <v/>
      </c>
      <c r="BA47" s="2"/>
    </row>
    <row r="48" spans="1:53" x14ac:dyDescent="0.25">
      <c r="A48" s="2"/>
      <c r="B48" s="31" t="s">
        <v>37</v>
      </c>
      <c r="C48" s="32"/>
      <c r="D48" s="33">
        <f t="shared" ref="D48:AI48" si="32">IF(D25&lt;=$B$21,$C$48,"")</f>
        <v>0</v>
      </c>
      <c r="E48" s="33">
        <f t="shared" si="32"/>
        <v>0</v>
      </c>
      <c r="F48" s="33">
        <f t="shared" si="32"/>
        <v>0</v>
      </c>
      <c r="G48" s="33">
        <f t="shared" si="32"/>
        <v>0</v>
      </c>
      <c r="H48" s="33">
        <f t="shared" si="32"/>
        <v>0</v>
      </c>
      <c r="I48" s="33">
        <f t="shared" si="32"/>
        <v>0</v>
      </c>
      <c r="J48" s="33">
        <f t="shared" si="32"/>
        <v>0</v>
      </c>
      <c r="K48" s="33">
        <f t="shared" si="32"/>
        <v>0</v>
      </c>
      <c r="L48" s="33">
        <f t="shared" si="32"/>
        <v>0</v>
      </c>
      <c r="M48" s="33">
        <f t="shared" si="32"/>
        <v>0</v>
      </c>
      <c r="N48" s="33">
        <f t="shared" si="32"/>
        <v>0</v>
      </c>
      <c r="O48" s="33">
        <f t="shared" si="32"/>
        <v>0</v>
      </c>
      <c r="P48" s="33">
        <f t="shared" si="32"/>
        <v>0</v>
      </c>
      <c r="Q48" s="33">
        <f t="shared" si="32"/>
        <v>0</v>
      </c>
      <c r="R48" s="33">
        <f t="shared" si="32"/>
        <v>0</v>
      </c>
      <c r="S48" s="33">
        <f t="shared" si="32"/>
        <v>0</v>
      </c>
      <c r="T48" s="33">
        <f t="shared" si="32"/>
        <v>0</v>
      </c>
      <c r="U48" s="33">
        <f t="shared" si="32"/>
        <v>0</v>
      </c>
      <c r="V48" s="33">
        <f t="shared" si="32"/>
        <v>0</v>
      </c>
      <c r="W48" s="33">
        <f t="shared" si="32"/>
        <v>0</v>
      </c>
      <c r="X48" s="33">
        <f t="shared" si="32"/>
        <v>0</v>
      </c>
      <c r="Y48" s="33">
        <f t="shared" si="32"/>
        <v>0</v>
      </c>
      <c r="Z48" s="33">
        <f t="shared" si="32"/>
        <v>0</v>
      </c>
      <c r="AA48" s="33">
        <f t="shared" si="32"/>
        <v>0</v>
      </c>
      <c r="AB48" s="33" t="str">
        <f t="shared" si="32"/>
        <v/>
      </c>
      <c r="AC48" s="33" t="str">
        <f t="shared" si="32"/>
        <v/>
      </c>
      <c r="AD48" s="33" t="str">
        <f t="shared" si="32"/>
        <v/>
      </c>
      <c r="AE48" s="33" t="str">
        <f t="shared" si="32"/>
        <v/>
      </c>
      <c r="AF48" s="33" t="str">
        <f t="shared" si="32"/>
        <v/>
      </c>
      <c r="AG48" s="33" t="str">
        <f t="shared" si="32"/>
        <v/>
      </c>
      <c r="AH48" s="33" t="str">
        <f t="shared" si="32"/>
        <v/>
      </c>
      <c r="AI48" s="33" t="str">
        <f t="shared" si="32"/>
        <v/>
      </c>
      <c r="AJ48" s="33" t="str">
        <f t="shared" ref="AJ48:AZ48" si="33">IF(AJ25&lt;=$B$21,$C$48,"")</f>
        <v/>
      </c>
      <c r="AK48" s="33" t="str">
        <f t="shared" si="33"/>
        <v/>
      </c>
      <c r="AL48" s="33" t="str">
        <f t="shared" si="33"/>
        <v/>
      </c>
      <c r="AM48" s="33" t="str">
        <f t="shared" si="33"/>
        <v/>
      </c>
      <c r="AN48" s="33" t="str">
        <f t="shared" si="33"/>
        <v/>
      </c>
      <c r="AO48" s="33" t="str">
        <f t="shared" si="33"/>
        <v/>
      </c>
      <c r="AP48" s="33" t="str">
        <f t="shared" si="33"/>
        <v/>
      </c>
      <c r="AQ48" s="33" t="str">
        <f t="shared" si="33"/>
        <v/>
      </c>
      <c r="AR48" s="33" t="str">
        <f t="shared" si="33"/>
        <v/>
      </c>
      <c r="AS48" s="33" t="str">
        <f t="shared" si="33"/>
        <v/>
      </c>
      <c r="AT48" s="33" t="str">
        <f t="shared" si="33"/>
        <v/>
      </c>
      <c r="AU48" s="33" t="str">
        <f t="shared" si="33"/>
        <v/>
      </c>
      <c r="AV48" s="33" t="str">
        <f t="shared" si="33"/>
        <v/>
      </c>
      <c r="AW48" s="33" t="str">
        <f t="shared" si="33"/>
        <v/>
      </c>
      <c r="AX48" s="33" t="str">
        <f t="shared" si="33"/>
        <v/>
      </c>
      <c r="AY48" s="33" t="str">
        <f t="shared" si="33"/>
        <v/>
      </c>
      <c r="AZ48" s="33" t="str">
        <f t="shared" si="33"/>
        <v/>
      </c>
      <c r="BA48" s="2"/>
    </row>
    <row r="49" spans="1:53" x14ac:dyDescent="0.25">
      <c r="A49" s="2"/>
      <c r="B49" s="34" t="s">
        <v>38</v>
      </c>
      <c r="C49" s="35">
        <f t="shared" ref="C49:AH49" si="34">IF(C25&lt;=$B$21,C40*$L$11+C41*$L$12+C42*$L$13*(1-$B$16)+C43*$L$14+C44*$L$15,0)*C23</f>
        <v>0</v>
      </c>
      <c r="D49" s="35">
        <f t="shared" si="34"/>
        <v>0</v>
      </c>
      <c r="E49" s="35">
        <f t="shared" si="34"/>
        <v>0</v>
      </c>
      <c r="F49" s="35">
        <f t="shared" si="34"/>
        <v>0</v>
      </c>
      <c r="G49" s="35">
        <f t="shared" si="34"/>
        <v>0</v>
      </c>
      <c r="H49" s="35">
        <f t="shared" si="34"/>
        <v>0</v>
      </c>
      <c r="I49" s="35">
        <f t="shared" si="34"/>
        <v>0</v>
      </c>
      <c r="J49" s="35">
        <f t="shared" si="34"/>
        <v>0</v>
      </c>
      <c r="K49" s="35">
        <f t="shared" si="34"/>
        <v>0</v>
      </c>
      <c r="L49" s="35">
        <f t="shared" si="34"/>
        <v>0</v>
      </c>
      <c r="M49" s="35">
        <f t="shared" si="34"/>
        <v>0</v>
      </c>
      <c r="N49" s="35">
        <f t="shared" si="34"/>
        <v>0</v>
      </c>
      <c r="O49" s="35">
        <f t="shared" si="34"/>
        <v>0</v>
      </c>
      <c r="P49" s="35">
        <f t="shared" si="34"/>
        <v>0</v>
      </c>
      <c r="Q49" s="35">
        <f t="shared" si="34"/>
        <v>0</v>
      </c>
      <c r="R49" s="35">
        <f t="shared" si="34"/>
        <v>0</v>
      </c>
      <c r="S49" s="35">
        <f t="shared" si="34"/>
        <v>0</v>
      </c>
      <c r="T49" s="35">
        <f t="shared" si="34"/>
        <v>0</v>
      </c>
      <c r="U49" s="35">
        <f t="shared" si="34"/>
        <v>0</v>
      </c>
      <c r="V49" s="35">
        <f t="shared" si="34"/>
        <v>0</v>
      </c>
      <c r="W49" s="35">
        <f t="shared" si="34"/>
        <v>0</v>
      </c>
      <c r="X49" s="35">
        <f t="shared" si="34"/>
        <v>0</v>
      </c>
      <c r="Y49" s="35">
        <f t="shared" si="34"/>
        <v>0</v>
      </c>
      <c r="Z49" s="35">
        <f t="shared" si="34"/>
        <v>0</v>
      </c>
      <c r="AA49" s="35">
        <f t="shared" si="34"/>
        <v>0</v>
      </c>
      <c r="AB49" s="35">
        <f t="shared" si="34"/>
        <v>0</v>
      </c>
      <c r="AC49" s="35">
        <f t="shared" si="34"/>
        <v>0</v>
      </c>
      <c r="AD49" s="35">
        <f t="shared" si="34"/>
        <v>0</v>
      </c>
      <c r="AE49" s="35">
        <f t="shared" si="34"/>
        <v>0</v>
      </c>
      <c r="AF49" s="35">
        <f t="shared" si="34"/>
        <v>0</v>
      </c>
      <c r="AG49" s="35">
        <f t="shared" si="34"/>
        <v>0</v>
      </c>
      <c r="AH49" s="35">
        <f t="shared" si="34"/>
        <v>0</v>
      </c>
      <c r="AI49" s="35">
        <f t="shared" ref="AI49:AZ49" si="35">IF(AI25&lt;=$B$21,AI40*$L$11+AI41*$L$12+AI42*$L$13*(1-$B$16)+AI43*$L$14+AI44*$L$15,0)*AI23</f>
        <v>0</v>
      </c>
      <c r="AJ49" s="35">
        <f t="shared" si="35"/>
        <v>0</v>
      </c>
      <c r="AK49" s="35">
        <f t="shared" si="35"/>
        <v>0</v>
      </c>
      <c r="AL49" s="35">
        <f t="shared" si="35"/>
        <v>0</v>
      </c>
      <c r="AM49" s="35">
        <f t="shared" si="35"/>
        <v>0</v>
      </c>
      <c r="AN49" s="35">
        <f t="shared" si="35"/>
        <v>0</v>
      </c>
      <c r="AO49" s="35">
        <f t="shared" si="35"/>
        <v>0</v>
      </c>
      <c r="AP49" s="35">
        <f t="shared" si="35"/>
        <v>0</v>
      </c>
      <c r="AQ49" s="35">
        <f t="shared" si="35"/>
        <v>0</v>
      </c>
      <c r="AR49" s="35">
        <f t="shared" si="35"/>
        <v>0</v>
      </c>
      <c r="AS49" s="35">
        <f t="shared" si="35"/>
        <v>0</v>
      </c>
      <c r="AT49" s="35">
        <f t="shared" si="35"/>
        <v>0</v>
      </c>
      <c r="AU49" s="35">
        <f t="shared" si="35"/>
        <v>0</v>
      </c>
      <c r="AV49" s="35">
        <f t="shared" si="35"/>
        <v>0</v>
      </c>
      <c r="AW49" s="35">
        <f t="shared" si="35"/>
        <v>0</v>
      </c>
      <c r="AX49" s="35">
        <f t="shared" si="35"/>
        <v>0</v>
      </c>
      <c r="AY49" s="35">
        <f t="shared" si="35"/>
        <v>0</v>
      </c>
      <c r="AZ49" s="35">
        <f t="shared" si="35"/>
        <v>0</v>
      </c>
      <c r="BA49" s="2"/>
    </row>
    <row r="50" spans="1:53" x14ac:dyDescent="0.25">
      <c r="A50" s="38" t="s">
        <v>41</v>
      </c>
      <c r="B50" s="38"/>
      <c r="C50" s="39">
        <f t="shared" ref="C50:AH50" si="36">SUM(C27)</f>
        <v>0</v>
      </c>
      <c r="D50" s="39">
        <f t="shared" si="36"/>
        <v>0</v>
      </c>
      <c r="E50" s="39">
        <f t="shared" si="36"/>
        <v>0</v>
      </c>
      <c r="F50" s="39">
        <f t="shared" si="36"/>
        <v>0</v>
      </c>
      <c r="G50" s="39">
        <f t="shared" si="36"/>
        <v>0</v>
      </c>
      <c r="H50" s="39">
        <f t="shared" si="36"/>
        <v>0</v>
      </c>
      <c r="I50" s="39">
        <f t="shared" si="36"/>
        <v>0</v>
      </c>
      <c r="J50" s="39">
        <f t="shared" si="36"/>
        <v>0</v>
      </c>
      <c r="K50" s="39">
        <f t="shared" si="36"/>
        <v>0</v>
      </c>
      <c r="L50" s="39">
        <f t="shared" si="36"/>
        <v>0</v>
      </c>
      <c r="M50" s="39">
        <f t="shared" si="36"/>
        <v>0</v>
      </c>
      <c r="N50" s="39">
        <f t="shared" si="36"/>
        <v>0</v>
      </c>
      <c r="O50" s="39">
        <f t="shared" si="36"/>
        <v>0</v>
      </c>
      <c r="P50" s="39">
        <f t="shared" si="36"/>
        <v>0</v>
      </c>
      <c r="Q50" s="39">
        <f t="shared" si="36"/>
        <v>0</v>
      </c>
      <c r="R50" s="39">
        <f t="shared" si="36"/>
        <v>0</v>
      </c>
      <c r="S50" s="39">
        <f t="shared" si="36"/>
        <v>0</v>
      </c>
      <c r="T50" s="39">
        <f t="shared" si="36"/>
        <v>0</v>
      </c>
      <c r="U50" s="39">
        <f t="shared" si="36"/>
        <v>0</v>
      </c>
      <c r="V50" s="39">
        <f t="shared" si="36"/>
        <v>0</v>
      </c>
      <c r="W50" s="39">
        <f t="shared" si="36"/>
        <v>0</v>
      </c>
      <c r="X50" s="39">
        <f t="shared" si="36"/>
        <v>0</v>
      </c>
      <c r="Y50" s="39">
        <f t="shared" si="36"/>
        <v>0</v>
      </c>
      <c r="Z50" s="39">
        <f t="shared" si="36"/>
        <v>0</v>
      </c>
      <c r="AA50" s="39">
        <f t="shared" si="36"/>
        <v>0</v>
      </c>
      <c r="AB50" s="39">
        <f t="shared" si="36"/>
        <v>0</v>
      </c>
      <c r="AC50" s="39">
        <f t="shared" si="36"/>
        <v>0</v>
      </c>
      <c r="AD50" s="39">
        <f t="shared" si="36"/>
        <v>0</v>
      </c>
      <c r="AE50" s="39">
        <f t="shared" si="36"/>
        <v>0</v>
      </c>
      <c r="AF50" s="39">
        <f t="shared" si="36"/>
        <v>0</v>
      </c>
      <c r="AG50" s="39">
        <f t="shared" si="36"/>
        <v>0</v>
      </c>
      <c r="AH50" s="39">
        <f t="shared" si="36"/>
        <v>0</v>
      </c>
      <c r="AI50" s="39">
        <f t="shared" ref="AI50:AZ50" si="37">SUM(AI27)</f>
        <v>0</v>
      </c>
      <c r="AJ50" s="39">
        <f t="shared" si="37"/>
        <v>0</v>
      </c>
      <c r="AK50" s="39">
        <f t="shared" si="37"/>
        <v>0</v>
      </c>
      <c r="AL50" s="39">
        <f t="shared" si="37"/>
        <v>0</v>
      </c>
      <c r="AM50" s="39">
        <f t="shared" si="37"/>
        <v>0</v>
      </c>
      <c r="AN50" s="39">
        <f t="shared" si="37"/>
        <v>0</v>
      </c>
      <c r="AO50" s="39">
        <f t="shared" si="37"/>
        <v>0</v>
      </c>
      <c r="AP50" s="39">
        <f t="shared" si="37"/>
        <v>0</v>
      </c>
      <c r="AQ50" s="39">
        <f t="shared" si="37"/>
        <v>0</v>
      </c>
      <c r="AR50" s="39">
        <f t="shared" si="37"/>
        <v>0</v>
      </c>
      <c r="AS50" s="39">
        <f t="shared" si="37"/>
        <v>0</v>
      </c>
      <c r="AT50" s="39">
        <f t="shared" si="37"/>
        <v>0</v>
      </c>
      <c r="AU50" s="39">
        <f t="shared" si="37"/>
        <v>0</v>
      </c>
      <c r="AV50" s="39">
        <f t="shared" si="37"/>
        <v>0</v>
      </c>
      <c r="AW50" s="39">
        <f t="shared" si="37"/>
        <v>0</v>
      </c>
      <c r="AX50" s="39">
        <f t="shared" si="37"/>
        <v>0</v>
      </c>
      <c r="AY50" s="39">
        <f t="shared" si="37"/>
        <v>0</v>
      </c>
      <c r="AZ50" s="39">
        <f t="shared" si="37"/>
        <v>0</v>
      </c>
      <c r="BA50" s="2"/>
    </row>
    <row r="51" spans="1:53" s="42" customFormat="1" x14ac:dyDescent="0.25">
      <c r="A51" s="40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</row>
    <row r="52" spans="1:53" x14ac:dyDescent="0.25">
      <c r="A52" s="43" t="s">
        <v>42</v>
      </c>
      <c r="B52" s="43"/>
      <c r="C52" s="44" t="s">
        <v>43</v>
      </c>
      <c r="D52" s="44" t="s">
        <v>44</v>
      </c>
      <c r="E52" s="44" t="s">
        <v>45</v>
      </c>
      <c r="F52" s="44" t="s">
        <v>46</v>
      </c>
      <c r="G52" s="44" t="s">
        <v>47</v>
      </c>
      <c r="H52" s="44" t="s">
        <v>48</v>
      </c>
      <c r="I52" s="44" t="s">
        <v>49</v>
      </c>
      <c r="J52" s="44" t="s">
        <v>50</v>
      </c>
      <c r="K52" s="44" t="s">
        <v>51</v>
      </c>
      <c r="L52" s="44" t="s">
        <v>52</v>
      </c>
      <c r="M52" s="44" t="s">
        <v>53</v>
      </c>
      <c r="N52" s="44" t="s">
        <v>54</v>
      </c>
      <c r="O52" s="44" t="s">
        <v>55</v>
      </c>
      <c r="P52" s="44" t="s">
        <v>56</v>
      </c>
      <c r="Q52" s="44" t="s">
        <v>57</v>
      </c>
      <c r="R52" s="44" t="s">
        <v>58</v>
      </c>
      <c r="S52" s="44" t="s">
        <v>59</v>
      </c>
      <c r="T52" s="44" t="s">
        <v>60</v>
      </c>
      <c r="U52" s="44" t="s">
        <v>61</v>
      </c>
      <c r="V52" s="44" t="s">
        <v>62</v>
      </c>
      <c r="W52" s="44" t="s">
        <v>63</v>
      </c>
      <c r="X52" s="44" t="s">
        <v>64</v>
      </c>
      <c r="Y52" s="44" t="s">
        <v>65</v>
      </c>
      <c r="Z52" s="44" t="s">
        <v>66</v>
      </c>
      <c r="AA52" s="44" t="s">
        <v>67</v>
      </c>
      <c r="AB52" s="44" t="s">
        <v>68</v>
      </c>
      <c r="AC52" s="44" t="s">
        <v>69</v>
      </c>
      <c r="AD52" s="44" t="s">
        <v>70</v>
      </c>
      <c r="AE52" s="44" t="s">
        <v>71</v>
      </c>
      <c r="AF52" s="44" t="s">
        <v>72</v>
      </c>
      <c r="AG52" s="44" t="s">
        <v>73</v>
      </c>
      <c r="AH52" s="44" t="s">
        <v>74</v>
      </c>
      <c r="AI52" s="44" t="s">
        <v>75</v>
      </c>
      <c r="AJ52" s="44" t="s">
        <v>76</v>
      </c>
      <c r="AK52" s="44" t="s">
        <v>77</v>
      </c>
      <c r="AL52" s="44" t="s">
        <v>78</v>
      </c>
      <c r="AM52" s="44" t="s">
        <v>79</v>
      </c>
      <c r="AN52" s="44" t="s">
        <v>80</v>
      </c>
      <c r="AO52" s="44" t="s">
        <v>81</v>
      </c>
      <c r="AP52" s="44" t="s">
        <v>82</v>
      </c>
      <c r="AQ52" s="44" t="s">
        <v>83</v>
      </c>
      <c r="AR52" s="44" t="s">
        <v>84</v>
      </c>
      <c r="AS52" s="44" t="s">
        <v>85</v>
      </c>
      <c r="AT52" s="44" t="s">
        <v>86</v>
      </c>
      <c r="AU52" s="44" t="s">
        <v>87</v>
      </c>
      <c r="AV52" s="44" t="s">
        <v>88</v>
      </c>
      <c r="AW52" s="44" t="s">
        <v>89</v>
      </c>
      <c r="AX52" s="44" t="s">
        <v>90</v>
      </c>
      <c r="AY52" s="44" t="s">
        <v>91</v>
      </c>
      <c r="AZ52" s="44" t="s">
        <v>92</v>
      </c>
      <c r="BA52" s="2"/>
    </row>
    <row r="53" spans="1:53" x14ac:dyDescent="0.25">
      <c r="A53" s="68" t="s">
        <v>93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2"/>
    </row>
    <row r="54" spans="1:53" x14ac:dyDescent="0.25">
      <c r="A54" s="2"/>
      <c r="B54" s="36" t="s">
        <v>94</v>
      </c>
      <c r="C54" s="45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"/>
    </row>
    <row r="55" spans="1:53" x14ac:dyDescent="0.25">
      <c r="A55" s="2"/>
      <c r="B55" s="31" t="s">
        <v>95</v>
      </c>
      <c r="C55" s="46">
        <f t="shared" ref="C55:AH55" si="38">C35-C46</f>
        <v>0</v>
      </c>
      <c r="D55" s="46">
        <f t="shared" si="38"/>
        <v>0</v>
      </c>
      <c r="E55" s="46">
        <f t="shared" si="38"/>
        <v>0</v>
      </c>
      <c r="F55" s="46">
        <f t="shared" si="38"/>
        <v>0</v>
      </c>
      <c r="G55" s="46">
        <f t="shared" si="38"/>
        <v>0</v>
      </c>
      <c r="H55" s="46">
        <f t="shared" si="38"/>
        <v>0</v>
      </c>
      <c r="I55" s="46">
        <f t="shared" si="38"/>
        <v>0</v>
      </c>
      <c r="J55" s="46">
        <f t="shared" si="38"/>
        <v>0</v>
      </c>
      <c r="K55" s="46">
        <f t="shared" si="38"/>
        <v>0</v>
      </c>
      <c r="L55" s="46">
        <f t="shared" si="38"/>
        <v>0</v>
      </c>
      <c r="M55" s="46">
        <f t="shared" si="38"/>
        <v>0</v>
      </c>
      <c r="N55" s="46">
        <f t="shared" si="38"/>
        <v>0</v>
      </c>
      <c r="O55" s="46">
        <f t="shared" si="38"/>
        <v>0</v>
      </c>
      <c r="P55" s="46">
        <f t="shared" si="38"/>
        <v>0</v>
      </c>
      <c r="Q55" s="46">
        <f t="shared" si="38"/>
        <v>0</v>
      </c>
      <c r="R55" s="46">
        <f t="shared" si="38"/>
        <v>0</v>
      </c>
      <c r="S55" s="46">
        <f t="shared" si="38"/>
        <v>0</v>
      </c>
      <c r="T55" s="46">
        <f t="shared" si="38"/>
        <v>0</v>
      </c>
      <c r="U55" s="46">
        <f t="shared" si="38"/>
        <v>0</v>
      </c>
      <c r="V55" s="46">
        <f t="shared" si="38"/>
        <v>0</v>
      </c>
      <c r="W55" s="46">
        <f t="shared" si="38"/>
        <v>0</v>
      </c>
      <c r="X55" s="46">
        <f t="shared" si="38"/>
        <v>0</v>
      </c>
      <c r="Y55" s="46">
        <f t="shared" si="38"/>
        <v>0</v>
      </c>
      <c r="Z55" s="46">
        <f t="shared" si="38"/>
        <v>0</v>
      </c>
      <c r="AA55" s="46">
        <f t="shared" si="38"/>
        <v>0</v>
      </c>
      <c r="AB55" s="46">
        <f t="shared" si="38"/>
        <v>0</v>
      </c>
      <c r="AC55" s="46">
        <f t="shared" si="38"/>
        <v>0</v>
      </c>
      <c r="AD55" s="46">
        <f t="shared" si="38"/>
        <v>0</v>
      </c>
      <c r="AE55" s="46">
        <f t="shared" si="38"/>
        <v>0</v>
      </c>
      <c r="AF55" s="46">
        <f t="shared" si="38"/>
        <v>0</v>
      </c>
      <c r="AG55" s="46">
        <f t="shared" si="38"/>
        <v>0</v>
      </c>
      <c r="AH55" s="46">
        <f t="shared" si="38"/>
        <v>0</v>
      </c>
      <c r="AI55" s="46">
        <f t="shared" ref="AI55:AZ55" si="39">AI35-AI46</f>
        <v>0</v>
      </c>
      <c r="AJ55" s="46">
        <f t="shared" si="39"/>
        <v>0</v>
      </c>
      <c r="AK55" s="46">
        <f t="shared" si="39"/>
        <v>0</v>
      </c>
      <c r="AL55" s="46">
        <f t="shared" si="39"/>
        <v>0</v>
      </c>
      <c r="AM55" s="46">
        <f t="shared" si="39"/>
        <v>0</v>
      </c>
      <c r="AN55" s="46">
        <f t="shared" si="39"/>
        <v>0</v>
      </c>
      <c r="AO55" s="46">
        <f t="shared" si="39"/>
        <v>0</v>
      </c>
      <c r="AP55" s="46">
        <f t="shared" si="39"/>
        <v>0</v>
      </c>
      <c r="AQ55" s="46">
        <f t="shared" si="39"/>
        <v>0</v>
      </c>
      <c r="AR55" s="46">
        <f t="shared" si="39"/>
        <v>0</v>
      </c>
      <c r="AS55" s="46">
        <f t="shared" si="39"/>
        <v>0</v>
      </c>
      <c r="AT55" s="46">
        <f t="shared" si="39"/>
        <v>0</v>
      </c>
      <c r="AU55" s="46">
        <f t="shared" si="39"/>
        <v>0</v>
      </c>
      <c r="AV55" s="46">
        <f t="shared" si="39"/>
        <v>0</v>
      </c>
      <c r="AW55" s="46">
        <f t="shared" si="39"/>
        <v>0</v>
      </c>
      <c r="AX55" s="46">
        <f t="shared" si="39"/>
        <v>0</v>
      </c>
      <c r="AY55" s="46">
        <f t="shared" si="39"/>
        <v>0</v>
      </c>
      <c r="AZ55" s="46">
        <f t="shared" si="39"/>
        <v>0</v>
      </c>
      <c r="BA55" s="2"/>
    </row>
    <row r="56" spans="1:53" hidden="1" x14ac:dyDescent="0.25">
      <c r="A56" s="2"/>
      <c r="B56" s="31"/>
      <c r="C56" s="64">
        <f>1</f>
        <v>1</v>
      </c>
      <c r="D56" s="64">
        <f t="shared" ref="D56:AI56" si="40">(1+$B$11)^D25</f>
        <v>1</v>
      </c>
      <c r="E56" s="64">
        <f t="shared" si="40"/>
        <v>1</v>
      </c>
      <c r="F56" s="64">
        <f t="shared" si="40"/>
        <v>1</v>
      </c>
      <c r="G56" s="64">
        <f t="shared" si="40"/>
        <v>1</v>
      </c>
      <c r="H56" s="64">
        <f t="shared" si="40"/>
        <v>1</v>
      </c>
      <c r="I56" s="64">
        <f t="shared" si="40"/>
        <v>1</v>
      </c>
      <c r="J56" s="64">
        <f t="shared" si="40"/>
        <v>1</v>
      </c>
      <c r="K56" s="64">
        <f t="shared" si="40"/>
        <v>1</v>
      </c>
      <c r="L56" s="64">
        <f t="shared" si="40"/>
        <v>1</v>
      </c>
      <c r="M56" s="64">
        <f t="shared" si="40"/>
        <v>1</v>
      </c>
      <c r="N56" s="64">
        <f t="shared" si="40"/>
        <v>1</v>
      </c>
      <c r="O56" s="64">
        <f t="shared" si="40"/>
        <v>1</v>
      </c>
      <c r="P56" s="64">
        <f t="shared" si="40"/>
        <v>1</v>
      </c>
      <c r="Q56" s="64">
        <f t="shared" si="40"/>
        <v>1</v>
      </c>
      <c r="R56" s="64">
        <f t="shared" si="40"/>
        <v>1</v>
      </c>
      <c r="S56" s="64">
        <f t="shared" si="40"/>
        <v>1</v>
      </c>
      <c r="T56" s="64">
        <f t="shared" si="40"/>
        <v>1</v>
      </c>
      <c r="U56" s="64">
        <f t="shared" si="40"/>
        <v>1</v>
      </c>
      <c r="V56" s="64">
        <f t="shared" si="40"/>
        <v>1</v>
      </c>
      <c r="W56" s="64">
        <f t="shared" si="40"/>
        <v>1</v>
      </c>
      <c r="X56" s="64">
        <f t="shared" si="40"/>
        <v>1</v>
      </c>
      <c r="Y56" s="64">
        <f t="shared" si="40"/>
        <v>1</v>
      </c>
      <c r="Z56" s="64">
        <f t="shared" si="40"/>
        <v>1</v>
      </c>
      <c r="AA56" s="64">
        <f t="shared" si="40"/>
        <v>1</v>
      </c>
      <c r="AB56" s="64">
        <f t="shared" si="40"/>
        <v>1</v>
      </c>
      <c r="AC56" s="64">
        <f t="shared" si="40"/>
        <v>1</v>
      </c>
      <c r="AD56" s="64">
        <f t="shared" si="40"/>
        <v>1</v>
      </c>
      <c r="AE56" s="64">
        <f t="shared" si="40"/>
        <v>1</v>
      </c>
      <c r="AF56" s="64">
        <f t="shared" si="40"/>
        <v>1</v>
      </c>
      <c r="AG56" s="64">
        <f t="shared" si="40"/>
        <v>1</v>
      </c>
      <c r="AH56" s="64">
        <f t="shared" si="40"/>
        <v>1</v>
      </c>
      <c r="AI56" s="64">
        <f t="shared" si="40"/>
        <v>1</v>
      </c>
      <c r="AJ56" s="64">
        <f t="shared" ref="AJ56:AZ56" si="41">(1+$B$11)^AJ25</f>
        <v>1</v>
      </c>
      <c r="AK56" s="64">
        <f t="shared" si="41"/>
        <v>1</v>
      </c>
      <c r="AL56" s="64">
        <f t="shared" si="41"/>
        <v>1</v>
      </c>
      <c r="AM56" s="64">
        <f t="shared" si="41"/>
        <v>1</v>
      </c>
      <c r="AN56" s="64">
        <f t="shared" si="41"/>
        <v>1</v>
      </c>
      <c r="AO56" s="64">
        <f t="shared" si="41"/>
        <v>1</v>
      </c>
      <c r="AP56" s="64">
        <f t="shared" si="41"/>
        <v>1</v>
      </c>
      <c r="AQ56" s="64">
        <f t="shared" si="41"/>
        <v>1</v>
      </c>
      <c r="AR56" s="64">
        <f t="shared" si="41"/>
        <v>1</v>
      </c>
      <c r="AS56" s="64">
        <f t="shared" si="41"/>
        <v>1</v>
      </c>
      <c r="AT56" s="64">
        <f t="shared" si="41"/>
        <v>1</v>
      </c>
      <c r="AU56" s="64">
        <f t="shared" si="41"/>
        <v>1</v>
      </c>
      <c r="AV56" s="64">
        <f t="shared" si="41"/>
        <v>1</v>
      </c>
      <c r="AW56" s="64">
        <f t="shared" si="41"/>
        <v>1</v>
      </c>
      <c r="AX56" s="64">
        <f t="shared" si="41"/>
        <v>1</v>
      </c>
      <c r="AY56" s="64">
        <f t="shared" si="41"/>
        <v>1</v>
      </c>
      <c r="AZ56" s="64">
        <f t="shared" si="41"/>
        <v>1</v>
      </c>
      <c r="BA56" s="2"/>
    </row>
    <row r="57" spans="1:53" ht="30" x14ac:dyDescent="0.25">
      <c r="A57" s="2"/>
      <c r="B57" s="47" t="s">
        <v>96</v>
      </c>
      <c r="C57" s="46">
        <f t="shared" ref="C57:AH57" si="42">(C35-C46)*C56</f>
        <v>0</v>
      </c>
      <c r="D57" s="46">
        <f t="shared" si="42"/>
        <v>0</v>
      </c>
      <c r="E57" s="46">
        <f t="shared" si="42"/>
        <v>0</v>
      </c>
      <c r="F57" s="46">
        <f t="shared" si="42"/>
        <v>0</v>
      </c>
      <c r="G57" s="46">
        <f t="shared" si="42"/>
        <v>0</v>
      </c>
      <c r="H57" s="46">
        <f t="shared" si="42"/>
        <v>0</v>
      </c>
      <c r="I57" s="46">
        <f t="shared" si="42"/>
        <v>0</v>
      </c>
      <c r="J57" s="46">
        <f t="shared" si="42"/>
        <v>0</v>
      </c>
      <c r="K57" s="46">
        <f t="shared" si="42"/>
        <v>0</v>
      </c>
      <c r="L57" s="46">
        <f t="shared" si="42"/>
        <v>0</v>
      </c>
      <c r="M57" s="46">
        <f t="shared" si="42"/>
        <v>0</v>
      </c>
      <c r="N57" s="46">
        <f t="shared" si="42"/>
        <v>0</v>
      </c>
      <c r="O57" s="46">
        <f t="shared" si="42"/>
        <v>0</v>
      </c>
      <c r="P57" s="46">
        <f t="shared" si="42"/>
        <v>0</v>
      </c>
      <c r="Q57" s="46">
        <f t="shared" si="42"/>
        <v>0</v>
      </c>
      <c r="R57" s="46">
        <f t="shared" si="42"/>
        <v>0</v>
      </c>
      <c r="S57" s="46">
        <f t="shared" si="42"/>
        <v>0</v>
      </c>
      <c r="T57" s="46">
        <f t="shared" si="42"/>
        <v>0</v>
      </c>
      <c r="U57" s="46">
        <f t="shared" si="42"/>
        <v>0</v>
      </c>
      <c r="V57" s="46">
        <f t="shared" si="42"/>
        <v>0</v>
      </c>
      <c r="W57" s="46">
        <f t="shared" si="42"/>
        <v>0</v>
      </c>
      <c r="X57" s="46">
        <f t="shared" si="42"/>
        <v>0</v>
      </c>
      <c r="Y57" s="46">
        <f t="shared" si="42"/>
        <v>0</v>
      </c>
      <c r="Z57" s="46">
        <f t="shared" si="42"/>
        <v>0</v>
      </c>
      <c r="AA57" s="46">
        <f t="shared" si="42"/>
        <v>0</v>
      </c>
      <c r="AB57" s="46">
        <f t="shared" si="42"/>
        <v>0</v>
      </c>
      <c r="AC57" s="46">
        <f t="shared" si="42"/>
        <v>0</v>
      </c>
      <c r="AD57" s="46">
        <f t="shared" si="42"/>
        <v>0</v>
      </c>
      <c r="AE57" s="46">
        <f t="shared" si="42"/>
        <v>0</v>
      </c>
      <c r="AF57" s="46">
        <f t="shared" si="42"/>
        <v>0</v>
      </c>
      <c r="AG57" s="46">
        <f t="shared" si="42"/>
        <v>0</v>
      </c>
      <c r="AH57" s="46">
        <f t="shared" si="42"/>
        <v>0</v>
      </c>
      <c r="AI57" s="46">
        <f t="shared" ref="AI57:AZ57" si="43">(AI35-AI46)*AI56</f>
        <v>0</v>
      </c>
      <c r="AJ57" s="46">
        <f t="shared" si="43"/>
        <v>0</v>
      </c>
      <c r="AK57" s="46">
        <f t="shared" si="43"/>
        <v>0</v>
      </c>
      <c r="AL57" s="46">
        <f t="shared" si="43"/>
        <v>0</v>
      </c>
      <c r="AM57" s="46">
        <f t="shared" si="43"/>
        <v>0</v>
      </c>
      <c r="AN57" s="46">
        <f t="shared" si="43"/>
        <v>0</v>
      </c>
      <c r="AO57" s="46">
        <f t="shared" si="43"/>
        <v>0</v>
      </c>
      <c r="AP57" s="46">
        <f t="shared" si="43"/>
        <v>0</v>
      </c>
      <c r="AQ57" s="46">
        <f t="shared" si="43"/>
        <v>0</v>
      </c>
      <c r="AR57" s="46">
        <f t="shared" si="43"/>
        <v>0</v>
      </c>
      <c r="AS57" s="46">
        <f t="shared" si="43"/>
        <v>0</v>
      </c>
      <c r="AT57" s="46">
        <f t="shared" si="43"/>
        <v>0</v>
      </c>
      <c r="AU57" s="46">
        <f t="shared" si="43"/>
        <v>0</v>
      </c>
      <c r="AV57" s="46">
        <f t="shared" si="43"/>
        <v>0</v>
      </c>
      <c r="AW57" s="46">
        <f t="shared" si="43"/>
        <v>0</v>
      </c>
      <c r="AX57" s="46">
        <f t="shared" si="43"/>
        <v>0</v>
      </c>
      <c r="AY57" s="46">
        <f t="shared" si="43"/>
        <v>0</v>
      </c>
      <c r="AZ57" s="46">
        <f t="shared" si="43"/>
        <v>0</v>
      </c>
      <c r="BA57" s="2"/>
    </row>
    <row r="58" spans="1:53" ht="34.5" customHeight="1" x14ac:dyDescent="0.25">
      <c r="A58" s="2"/>
      <c r="B58" s="31" t="s">
        <v>97</v>
      </c>
      <c r="C58" s="46">
        <f t="shared" ref="C58:AH58" si="44">IF(C25&lt;=$B$21,(C36+C37)-(C47+C48),0)</f>
        <v>0</v>
      </c>
      <c r="D58" s="46">
        <f t="shared" si="44"/>
        <v>0</v>
      </c>
      <c r="E58" s="46">
        <f t="shared" si="44"/>
        <v>0</v>
      </c>
      <c r="F58" s="46">
        <f t="shared" si="44"/>
        <v>0</v>
      </c>
      <c r="G58" s="46">
        <f t="shared" si="44"/>
        <v>0</v>
      </c>
      <c r="H58" s="46">
        <f t="shared" si="44"/>
        <v>0</v>
      </c>
      <c r="I58" s="46">
        <f t="shared" si="44"/>
        <v>0</v>
      </c>
      <c r="J58" s="46">
        <f t="shared" si="44"/>
        <v>0</v>
      </c>
      <c r="K58" s="46">
        <f t="shared" si="44"/>
        <v>0</v>
      </c>
      <c r="L58" s="46">
        <f t="shared" si="44"/>
        <v>0</v>
      </c>
      <c r="M58" s="46">
        <f t="shared" si="44"/>
        <v>0</v>
      </c>
      <c r="N58" s="46">
        <f t="shared" si="44"/>
        <v>0</v>
      </c>
      <c r="O58" s="46">
        <f t="shared" si="44"/>
        <v>0</v>
      </c>
      <c r="P58" s="46">
        <f t="shared" si="44"/>
        <v>0</v>
      </c>
      <c r="Q58" s="46">
        <f t="shared" si="44"/>
        <v>0</v>
      </c>
      <c r="R58" s="46">
        <f t="shared" si="44"/>
        <v>0</v>
      </c>
      <c r="S58" s="46">
        <f t="shared" si="44"/>
        <v>0</v>
      </c>
      <c r="T58" s="46">
        <f t="shared" si="44"/>
        <v>0</v>
      </c>
      <c r="U58" s="46">
        <f t="shared" si="44"/>
        <v>0</v>
      </c>
      <c r="V58" s="46">
        <f t="shared" si="44"/>
        <v>0</v>
      </c>
      <c r="W58" s="46">
        <f t="shared" si="44"/>
        <v>0</v>
      </c>
      <c r="X58" s="46">
        <f t="shared" si="44"/>
        <v>0</v>
      </c>
      <c r="Y58" s="46">
        <f t="shared" si="44"/>
        <v>0</v>
      </c>
      <c r="Z58" s="46">
        <f t="shared" si="44"/>
        <v>0</v>
      </c>
      <c r="AA58" s="46">
        <f t="shared" si="44"/>
        <v>0</v>
      </c>
      <c r="AB58" s="46">
        <f t="shared" si="44"/>
        <v>0</v>
      </c>
      <c r="AC58" s="46">
        <f t="shared" si="44"/>
        <v>0</v>
      </c>
      <c r="AD58" s="46">
        <f t="shared" si="44"/>
        <v>0</v>
      </c>
      <c r="AE58" s="46">
        <f t="shared" si="44"/>
        <v>0</v>
      </c>
      <c r="AF58" s="46">
        <f t="shared" si="44"/>
        <v>0</v>
      </c>
      <c r="AG58" s="46">
        <f t="shared" si="44"/>
        <v>0</v>
      </c>
      <c r="AH58" s="46">
        <f t="shared" si="44"/>
        <v>0</v>
      </c>
      <c r="AI58" s="46">
        <f t="shared" ref="AI58:AZ58" si="45">IF(AI25&lt;=$B$21,(AI36+AI37)-(AI47+AI48),0)</f>
        <v>0</v>
      </c>
      <c r="AJ58" s="46">
        <f t="shared" si="45"/>
        <v>0</v>
      </c>
      <c r="AK58" s="46">
        <f t="shared" si="45"/>
        <v>0</v>
      </c>
      <c r="AL58" s="46">
        <f t="shared" si="45"/>
        <v>0</v>
      </c>
      <c r="AM58" s="46">
        <f t="shared" si="45"/>
        <v>0</v>
      </c>
      <c r="AN58" s="46">
        <f t="shared" si="45"/>
        <v>0</v>
      </c>
      <c r="AO58" s="46">
        <f t="shared" si="45"/>
        <v>0</v>
      </c>
      <c r="AP58" s="46">
        <f t="shared" si="45"/>
        <v>0</v>
      </c>
      <c r="AQ58" s="46">
        <f t="shared" si="45"/>
        <v>0</v>
      </c>
      <c r="AR58" s="46">
        <f t="shared" si="45"/>
        <v>0</v>
      </c>
      <c r="AS58" s="46">
        <f t="shared" si="45"/>
        <v>0</v>
      </c>
      <c r="AT58" s="46">
        <f t="shared" si="45"/>
        <v>0</v>
      </c>
      <c r="AU58" s="46">
        <f t="shared" si="45"/>
        <v>0</v>
      </c>
      <c r="AV58" s="46">
        <f t="shared" si="45"/>
        <v>0</v>
      </c>
      <c r="AW58" s="46">
        <f t="shared" si="45"/>
        <v>0</v>
      </c>
      <c r="AX58" s="46">
        <f t="shared" si="45"/>
        <v>0</v>
      </c>
      <c r="AY58" s="46">
        <f t="shared" si="45"/>
        <v>0</v>
      </c>
      <c r="AZ58" s="46">
        <f t="shared" si="45"/>
        <v>0</v>
      </c>
      <c r="BA58" s="2"/>
    </row>
    <row r="59" spans="1:53" ht="34.5" customHeight="1" x14ac:dyDescent="0.25">
      <c r="A59" s="2"/>
      <c r="B59" s="47" t="s">
        <v>98</v>
      </c>
      <c r="C59" s="46">
        <f>IF(C25&lt;=$B$21,C38-C49,"")</f>
        <v>0</v>
      </c>
      <c r="D59" s="46">
        <f t="shared" ref="D59:AI59" si="46">IF(D25&lt;=$B$21,D38-D49,0)</f>
        <v>0</v>
      </c>
      <c r="E59" s="46">
        <f t="shared" si="46"/>
        <v>0</v>
      </c>
      <c r="F59" s="46">
        <f t="shared" si="46"/>
        <v>0</v>
      </c>
      <c r="G59" s="46">
        <f t="shared" si="46"/>
        <v>0</v>
      </c>
      <c r="H59" s="46">
        <f t="shared" si="46"/>
        <v>0</v>
      </c>
      <c r="I59" s="46">
        <f t="shared" si="46"/>
        <v>0</v>
      </c>
      <c r="J59" s="46">
        <f t="shared" si="46"/>
        <v>0</v>
      </c>
      <c r="K59" s="46">
        <f t="shared" si="46"/>
        <v>0</v>
      </c>
      <c r="L59" s="46">
        <f t="shared" si="46"/>
        <v>0</v>
      </c>
      <c r="M59" s="46">
        <f t="shared" si="46"/>
        <v>0</v>
      </c>
      <c r="N59" s="46">
        <f t="shared" si="46"/>
        <v>0</v>
      </c>
      <c r="O59" s="46">
        <f t="shared" si="46"/>
        <v>0</v>
      </c>
      <c r="P59" s="46">
        <f t="shared" si="46"/>
        <v>0</v>
      </c>
      <c r="Q59" s="46">
        <f t="shared" si="46"/>
        <v>0</v>
      </c>
      <c r="R59" s="46">
        <f t="shared" si="46"/>
        <v>0</v>
      </c>
      <c r="S59" s="46">
        <f t="shared" si="46"/>
        <v>0</v>
      </c>
      <c r="T59" s="46">
        <f t="shared" si="46"/>
        <v>0</v>
      </c>
      <c r="U59" s="46">
        <f t="shared" si="46"/>
        <v>0</v>
      </c>
      <c r="V59" s="46">
        <f t="shared" si="46"/>
        <v>0</v>
      </c>
      <c r="W59" s="46">
        <f t="shared" si="46"/>
        <v>0</v>
      </c>
      <c r="X59" s="46">
        <f t="shared" si="46"/>
        <v>0</v>
      </c>
      <c r="Y59" s="46">
        <f t="shared" si="46"/>
        <v>0</v>
      </c>
      <c r="Z59" s="46">
        <f t="shared" si="46"/>
        <v>0</v>
      </c>
      <c r="AA59" s="46">
        <f t="shared" si="46"/>
        <v>0</v>
      </c>
      <c r="AB59" s="46">
        <f t="shared" si="46"/>
        <v>0</v>
      </c>
      <c r="AC59" s="46">
        <f t="shared" si="46"/>
        <v>0</v>
      </c>
      <c r="AD59" s="46">
        <f t="shared" si="46"/>
        <v>0</v>
      </c>
      <c r="AE59" s="46">
        <f t="shared" si="46"/>
        <v>0</v>
      </c>
      <c r="AF59" s="46">
        <f t="shared" si="46"/>
        <v>0</v>
      </c>
      <c r="AG59" s="46">
        <f t="shared" si="46"/>
        <v>0</v>
      </c>
      <c r="AH59" s="46">
        <f t="shared" si="46"/>
        <v>0</v>
      </c>
      <c r="AI59" s="46">
        <f t="shared" si="46"/>
        <v>0</v>
      </c>
      <c r="AJ59" s="46">
        <f t="shared" ref="AJ59:AZ59" si="47">IF(AJ25&lt;=$B$21,AJ38-AJ49,0)</f>
        <v>0</v>
      </c>
      <c r="AK59" s="46">
        <f t="shared" si="47"/>
        <v>0</v>
      </c>
      <c r="AL59" s="46">
        <f t="shared" si="47"/>
        <v>0</v>
      </c>
      <c r="AM59" s="46">
        <f t="shared" si="47"/>
        <v>0</v>
      </c>
      <c r="AN59" s="46">
        <f t="shared" si="47"/>
        <v>0</v>
      </c>
      <c r="AO59" s="46">
        <f t="shared" si="47"/>
        <v>0</v>
      </c>
      <c r="AP59" s="46">
        <f t="shared" si="47"/>
        <v>0</v>
      </c>
      <c r="AQ59" s="46">
        <f t="shared" si="47"/>
        <v>0</v>
      </c>
      <c r="AR59" s="46">
        <f t="shared" si="47"/>
        <v>0</v>
      </c>
      <c r="AS59" s="46">
        <f t="shared" si="47"/>
        <v>0</v>
      </c>
      <c r="AT59" s="46">
        <f t="shared" si="47"/>
        <v>0</v>
      </c>
      <c r="AU59" s="46">
        <f t="shared" si="47"/>
        <v>0</v>
      </c>
      <c r="AV59" s="46">
        <f t="shared" si="47"/>
        <v>0</v>
      </c>
      <c r="AW59" s="46">
        <f t="shared" si="47"/>
        <v>0</v>
      </c>
      <c r="AX59" s="46">
        <f t="shared" si="47"/>
        <v>0</v>
      </c>
      <c r="AY59" s="46">
        <f t="shared" si="47"/>
        <v>0</v>
      </c>
      <c r="AZ59" s="46">
        <f t="shared" si="47"/>
        <v>0</v>
      </c>
      <c r="BA59" s="2"/>
    </row>
    <row r="60" spans="1:53" ht="34.5" customHeight="1" x14ac:dyDescent="0.25">
      <c r="A60" s="2"/>
      <c r="B60" s="47" t="s">
        <v>99</v>
      </c>
      <c r="C60" s="32"/>
      <c r="D60" s="46">
        <f t="shared" ref="D60:AI60" si="48">IF(D25&lt;=$B$21,$C$60,0)</f>
        <v>0</v>
      </c>
      <c r="E60" s="46">
        <f t="shared" si="48"/>
        <v>0</v>
      </c>
      <c r="F60" s="46">
        <f t="shared" si="48"/>
        <v>0</v>
      </c>
      <c r="G60" s="46">
        <f t="shared" si="48"/>
        <v>0</v>
      </c>
      <c r="H60" s="46">
        <f t="shared" si="48"/>
        <v>0</v>
      </c>
      <c r="I60" s="46">
        <f t="shared" si="48"/>
        <v>0</v>
      </c>
      <c r="J60" s="46">
        <f t="shared" si="48"/>
        <v>0</v>
      </c>
      <c r="K60" s="46">
        <f t="shared" si="48"/>
        <v>0</v>
      </c>
      <c r="L60" s="46">
        <f t="shared" si="48"/>
        <v>0</v>
      </c>
      <c r="M60" s="46">
        <f t="shared" si="48"/>
        <v>0</v>
      </c>
      <c r="N60" s="46">
        <f t="shared" si="48"/>
        <v>0</v>
      </c>
      <c r="O60" s="46">
        <f t="shared" si="48"/>
        <v>0</v>
      </c>
      <c r="P60" s="46">
        <f t="shared" si="48"/>
        <v>0</v>
      </c>
      <c r="Q60" s="46">
        <f t="shared" si="48"/>
        <v>0</v>
      </c>
      <c r="R60" s="46">
        <f t="shared" si="48"/>
        <v>0</v>
      </c>
      <c r="S60" s="46">
        <f t="shared" si="48"/>
        <v>0</v>
      </c>
      <c r="T60" s="46">
        <f t="shared" si="48"/>
        <v>0</v>
      </c>
      <c r="U60" s="46">
        <f t="shared" si="48"/>
        <v>0</v>
      </c>
      <c r="V60" s="46">
        <f t="shared" si="48"/>
        <v>0</v>
      </c>
      <c r="W60" s="46">
        <f t="shared" si="48"/>
        <v>0</v>
      </c>
      <c r="X60" s="46">
        <f t="shared" si="48"/>
        <v>0</v>
      </c>
      <c r="Y60" s="46">
        <f t="shared" si="48"/>
        <v>0</v>
      </c>
      <c r="Z60" s="46">
        <f t="shared" si="48"/>
        <v>0</v>
      </c>
      <c r="AA60" s="46">
        <f t="shared" si="48"/>
        <v>0</v>
      </c>
      <c r="AB60" s="46">
        <f t="shared" si="48"/>
        <v>0</v>
      </c>
      <c r="AC60" s="46">
        <f t="shared" si="48"/>
        <v>0</v>
      </c>
      <c r="AD60" s="46">
        <f t="shared" si="48"/>
        <v>0</v>
      </c>
      <c r="AE60" s="46">
        <f t="shared" si="48"/>
        <v>0</v>
      </c>
      <c r="AF60" s="46">
        <f t="shared" si="48"/>
        <v>0</v>
      </c>
      <c r="AG60" s="46">
        <f t="shared" si="48"/>
        <v>0</v>
      </c>
      <c r="AH60" s="46">
        <f t="shared" si="48"/>
        <v>0</v>
      </c>
      <c r="AI60" s="46">
        <f t="shared" si="48"/>
        <v>0</v>
      </c>
      <c r="AJ60" s="46">
        <f t="shared" ref="AJ60:AZ60" si="49">IF(AJ25&lt;=$B$21,$C$60,0)</f>
        <v>0</v>
      </c>
      <c r="AK60" s="46">
        <f t="shared" si="49"/>
        <v>0</v>
      </c>
      <c r="AL60" s="46">
        <f t="shared" si="49"/>
        <v>0</v>
      </c>
      <c r="AM60" s="46">
        <f t="shared" si="49"/>
        <v>0</v>
      </c>
      <c r="AN60" s="46">
        <f t="shared" si="49"/>
        <v>0</v>
      </c>
      <c r="AO60" s="46">
        <f t="shared" si="49"/>
        <v>0</v>
      </c>
      <c r="AP60" s="46">
        <f t="shared" si="49"/>
        <v>0</v>
      </c>
      <c r="AQ60" s="46">
        <f t="shared" si="49"/>
        <v>0</v>
      </c>
      <c r="AR60" s="46">
        <f t="shared" si="49"/>
        <v>0</v>
      </c>
      <c r="AS60" s="46">
        <f t="shared" si="49"/>
        <v>0</v>
      </c>
      <c r="AT60" s="46">
        <f t="shared" si="49"/>
        <v>0</v>
      </c>
      <c r="AU60" s="46">
        <f t="shared" si="49"/>
        <v>0</v>
      </c>
      <c r="AV60" s="46">
        <f t="shared" si="49"/>
        <v>0</v>
      </c>
      <c r="AW60" s="46">
        <f t="shared" si="49"/>
        <v>0</v>
      </c>
      <c r="AX60" s="46">
        <f t="shared" si="49"/>
        <v>0</v>
      </c>
      <c r="AY60" s="46">
        <f t="shared" si="49"/>
        <v>0</v>
      </c>
      <c r="AZ60" s="46">
        <f t="shared" si="49"/>
        <v>0</v>
      </c>
      <c r="BA60" s="2"/>
    </row>
    <row r="61" spans="1:53" ht="34.5" customHeight="1" x14ac:dyDescent="0.25">
      <c r="A61" s="2"/>
      <c r="B61" s="47" t="s">
        <v>100</v>
      </c>
      <c r="C61" s="32"/>
      <c r="D61" s="46">
        <f t="shared" ref="D61:AI61" si="50">IF(D25&lt;=$B$21,$C$61,0)</f>
        <v>0</v>
      </c>
      <c r="E61" s="46">
        <f t="shared" si="50"/>
        <v>0</v>
      </c>
      <c r="F61" s="46">
        <f t="shared" si="50"/>
        <v>0</v>
      </c>
      <c r="G61" s="46">
        <f t="shared" si="50"/>
        <v>0</v>
      </c>
      <c r="H61" s="46">
        <f t="shared" si="50"/>
        <v>0</v>
      </c>
      <c r="I61" s="46">
        <f t="shared" si="50"/>
        <v>0</v>
      </c>
      <c r="J61" s="46">
        <f t="shared" si="50"/>
        <v>0</v>
      </c>
      <c r="K61" s="46">
        <f t="shared" si="50"/>
        <v>0</v>
      </c>
      <c r="L61" s="46">
        <f t="shared" si="50"/>
        <v>0</v>
      </c>
      <c r="M61" s="46">
        <f t="shared" si="50"/>
        <v>0</v>
      </c>
      <c r="N61" s="46">
        <f t="shared" si="50"/>
        <v>0</v>
      </c>
      <c r="O61" s="46">
        <f t="shared" si="50"/>
        <v>0</v>
      </c>
      <c r="P61" s="46">
        <f t="shared" si="50"/>
        <v>0</v>
      </c>
      <c r="Q61" s="46">
        <f t="shared" si="50"/>
        <v>0</v>
      </c>
      <c r="R61" s="46">
        <f t="shared" si="50"/>
        <v>0</v>
      </c>
      <c r="S61" s="46">
        <f t="shared" si="50"/>
        <v>0</v>
      </c>
      <c r="T61" s="46">
        <f t="shared" si="50"/>
        <v>0</v>
      </c>
      <c r="U61" s="46">
        <f t="shared" si="50"/>
        <v>0</v>
      </c>
      <c r="V61" s="46">
        <f t="shared" si="50"/>
        <v>0</v>
      </c>
      <c r="W61" s="46">
        <f t="shared" si="50"/>
        <v>0</v>
      </c>
      <c r="X61" s="46">
        <f t="shared" si="50"/>
        <v>0</v>
      </c>
      <c r="Y61" s="46">
        <f t="shared" si="50"/>
        <v>0</v>
      </c>
      <c r="Z61" s="46">
        <f t="shared" si="50"/>
        <v>0</v>
      </c>
      <c r="AA61" s="46">
        <f t="shared" si="50"/>
        <v>0</v>
      </c>
      <c r="AB61" s="46">
        <f t="shared" si="50"/>
        <v>0</v>
      </c>
      <c r="AC61" s="46">
        <f t="shared" si="50"/>
        <v>0</v>
      </c>
      <c r="AD61" s="46">
        <f t="shared" si="50"/>
        <v>0</v>
      </c>
      <c r="AE61" s="46">
        <f t="shared" si="50"/>
        <v>0</v>
      </c>
      <c r="AF61" s="46">
        <f t="shared" si="50"/>
        <v>0</v>
      </c>
      <c r="AG61" s="46">
        <f t="shared" si="50"/>
        <v>0</v>
      </c>
      <c r="AH61" s="46">
        <f t="shared" si="50"/>
        <v>0</v>
      </c>
      <c r="AI61" s="46">
        <f t="shared" si="50"/>
        <v>0</v>
      </c>
      <c r="AJ61" s="46">
        <f t="shared" ref="AJ61:AZ61" si="51">IF(AJ25&lt;=$B$21,$C$61,0)</f>
        <v>0</v>
      </c>
      <c r="AK61" s="46">
        <f t="shared" si="51"/>
        <v>0</v>
      </c>
      <c r="AL61" s="46">
        <f t="shared" si="51"/>
        <v>0</v>
      </c>
      <c r="AM61" s="46">
        <f t="shared" si="51"/>
        <v>0</v>
      </c>
      <c r="AN61" s="46">
        <f t="shared" si="51"/>
        <v>0</v>
      </c>
      <c r="AO61" s="46">
        <f t="shared" si="51"/>
        <v>0</v>
      </c>
      <c r="AP61" s="46">
        <f t="shared" si="51"/>
        <v>0</v>
      </c>
      <c r="AQ61" s="46">
        <f t="shared" si="51"/>
        <v>0</v>
      </c>
      <c r="AR61" s="46">
        <f t="shared" si="51"/>
        <v>0</v>
      </c>
      <c r="AS61" s="46">
        <f t="shared" si="51"/>
        <v>0</v>
      </c>
      <c r="AT61" s="46">
        <f t="shared" si="51"/>
        <v>0</v>
      </c>
      <c r="AU61" s="46">
        <f t="shared" si="51"/>
        <v>0</v>
      </c>
      <c r="AV61" s="46">
        <f t="shared" si="51"/>
        <v>0</v>
      </c>
      <c r="AW61" s="46">
        <f t="shared" si="51"/>
        <v>0</v>
      </c>
      <c r="AX61" s="46">
        <f t="shared" si="51"/>
        <v>0</v>
      </c>
      <c r="AY61" s="46">
        <f t="shared" si="51"/>
        <v>0</v>
      </c>
      <c r="AZ61" s="46">
        <f t="shared" si="51"/>
        <v>0</v>
      </c>
      <c r="BA61" s="2"/>
    </row>
    <row r="62" spans="1:53" x14ac:dyDescent="0.25">
      <c r="A62" s="48" t="s">
        <v>101</v>
      </c>
      <c r="B62" s="48"/>
      <c r="C62" s="49">
        <f>SUM(C54)+SUM(C57:C61)</f>
        <v>0</v>
      </c>
      <c r="D62" s="49">
        <f>SUM(D54)+SUM(D57:D61)</f>
        <v>0</v>
      </c>
      <c r="E62" s="49">
        <f>SUM(E54)+SUM(E57:E61)</f>
        <v>0</v>
      </c>
      <c r="F62" s="49">
        <f>SUM(F54)+SUM(F57:F61)</f>
        <v>0</v>
      </c>
      <c r="G62" s="49">
        <f>SUM(G54)+SUM(G57:G61)</f>
        <v>0</v>
      </c>
      <c r="H62" s="49">
        <f>SUM(H54)+SUM(H57:H61)</f>
        <v>0</v>
      </c>
      <c r="I62" s="49">
        <f>SUM(I54)+SUM(I57:I61)</f>
        <v>0</v>
      </c>
      <c r="J62" s="49">
        <f>SUM(J54)+SUM(J57:J61)</f>
        <v>0</v>
      </c>
      <c r="K62" s="49">
        <f>SUM(K54)+SUM(K57:K61)</f>
        <v>0</v>
      </c>
      <c r="L62" s="49">
        <f>SUM(L54)+SUM(L57:L61)</f>
        <v>0</v>
      </c>
      <c r="M62" s="49">
        <f>SUM(M54)+SUM(M57:M61)</f>
        <v>0</v>
      </c>
      <c r="N62" s="49">
        <f t="shared" ref="N62:AZ62" si="52">SUM(N54)+SUM(N57:N61)</f>
        <v>0</v>
      </c>
      <c r="O62" s="49">
        <f t="shared" si="52"/>
        <v>0</v>
      </c>
      <c r="P62" s="49">
        <f t="shared" si="52"/>
        <v>0</v>
      </c>
      <c r="Q62" s="49">
        <f t="shared" si="52"/>
        <v>0</v>
      </c>
      <c r="R62" s="49">
        <f t="shared" si="52"/>
        <v>0</v>
      </c>
      <c r="S62" s="49">
        <f t="shared" si="52"/>
        <v>0</v>
      </c>
      <c r="T62" s="49">
        <f t="shared" si="52"/>
        <v>0</v>
      </c>
      <c r="U62" s="49">
        <f t="shared" si="52"/>
        <v>0</v>
      </c>
      <c r="V62" s="49">
        <f t="shared" si="52"/>
        <v>0</v>
      </c>
      <c r="W62" s="49">
        <f t="shared" si="52"/>
        <v>0</v>
      </c>
      <c r="X62" s="49">
        <f t="shared" si="52"/>
        <v>0</v>
      </c>
      <c r="Y62" s="49">
        <f t="shared" si="52"/>
        <v>0</v>
      </c>
      <c r="Z62" s="49">
        <f t="shared" si="52"/>
        <v>0</v>
      </c>
      <c r="AA62" s="49">
        <f t="shared" si="52"/>
        <v>0</v>
      </c>
      <c r="AB62" s="49">
        <f t="shared" si="52"/>
        <v>0</v>
      </c>
      <c r="AC62" s="49">
        <f t="shared" si="52"/>
        <v>0</v>
      </c>
      <c r="AD62" s="49">
        <f t="shared" si="52"/>
        <v>0</v>
      </c>
      <c r="AE62" s="49">
        <f t="shared" si="52"/>
        <v>0</v>
      </c>
      <c r="AF62" s="49">
        <f t="shared" si="52"/>
        <v>0</v>
      </c>
      <c r="AG62" s="49">
        <f t="shared" si="52"/>
        <v>0</v>
      </c>
      <c r="AH62" s="49">
        <f t="shared" si="52"/>
        <v>0</v>
      </c>
      <c r="AI62" s="49">
        <f t="shared" si="52"/>
        <v>0</v>
      </c>
      <c r="AJ62" s="49">
        <f t="shared" si="52"/>
        <v>0</v>
      </c>
      <c r="AK62" s="49">
        <f t="shared" si="52"/>
        <v>0</v>
      </c>
      <c r="AL62" s="49">
        <f t="shared" si="52"/>
        <v>0</v>
      </c>
      <c r="AM62" s="49">
        <f t="shared" si="52"/>
        <v>0</v>
      </c>
      <c r="AN62" s="49">
        <f t="shared" si="52"/>
        <v>0</v>
      </c>
      <c r="AO62" s="49">
        <f t="shared" si="52"/>
        <v>0</v>
      </c>
      <c r="AP62" s="49">
        <f t="shared" si="52"/>
        <v>0</v>
      </c>
      <c r="AQ62" s="49">
        <f t="shared" si="52"/>
        <v>0</v>
      </c>
      <c r="AR62" s="49">
        <f t="shared" si="52"/>
        <v>0</v>
      </c>
      <c r="AS62" s="49">
        <f t="shared" si="52"/>
        <v>0</v>
      </c>
      <c r="AT62" s="49">
        <f t="shared" si="52"/>
        <v>0</v>
      </c>
      <c r="AU62" s="49">
        <f t="shared" si="52"/>
        <v>0</v>
      </c>
      <c r="AV62" s="49">
        <f t="shared" si="52"/>
        <v>0</v>
      </c>
      <c r="AW62" s="49">
        <f t="shared" si="52"/>
        <v>0</v>
      </c>
      <c r="AX62" s="49">
        <f t="shared" si="52"/>
        <v>0</v>
      </c>
      <c r="AY62" s="49">
        <f t="shared" si="52"/>
        <v>0</v>
      </c>
      <c r="AZ62" s="49">
        <f t="shared" si="52"/>
        <v>0</v>
      </c>
      <c r="BA62" s="2"/>
    </row>
    <row r="63" spans="1:53" s="42" customFormat="1" x14ac:dyDescent="0.25">
      <c r="A63" s="40"/>
      <c r="B63" s="4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</row>
    <row r="64" spans="1:53" x14ac:dyDescent="0.25">
      <c r="B64" s="11" t="s">
        <v>102</v>
      </c>
      <c r="C64" s="51">
        <f t="shared" ref="C64:AH64" si="53">C62-C50</f>
        <v>0</v>
      </c>
      <c r="D64" s="51">
        <f t="shared" si="53"/>
        <v>0</v>
      </c>
      <c r="E64" s="51">
        <f t="shared" si="53"/>
        <v>0</v>
      </c>
      <c r="F64" s="51">
        <f t="shared" si="53"/>
        <v>0</v>
      </c>
      <c r="G64" s="51">
        <f t="shared" si="53"/>
        <v>0</v>
      </c>
      <c r="H64" s="51">
        <f t="shared" si="53"/>
        <v>0</v>
      </c>
      <c r="I64" s="51">
        <f t="shared" si="53"/>
        <v>0</v>
      </c>
      <c r="J64" s="51">
        <f t="shared" si="53"/>
        <v>0</v>
      </c>
      <c r="K64" s="51">
        <f t="shared" si="53"/>
        <v>0</v>
      </c>
      <c r="L64" s="51">
        <f t="shared" si="53"/>
        <v>0</v>
      </c>
      <c r="M64" s="51">
        <f t="shared" si="53"/>
        <v>0</v>
      </c>
      <c r="N64" s="51">
        <f t="shared" si="53"/>
        <v>0</v>
      </c>
      <c r="O64" s="51">
        <f t="shared" si="53"/>
        <v>0</v>
      </c>
      <c r="P64" s="51">
        <f t="shared" si="53"/>
        <v>0</v>
      </c>
      <c r="Q64" s="51">
        <f t="shared" si="53"/>
        <v>0</v>
      </c>
      <c r="R64" s="51">
        <f t="shared" si="53"/>
        <v>0</v>
      </c>
      <c r="S64" s="51">
        <f t="shared" si="53"/>
        <v>0</v>
      </c>
      <c r="T64" s="51">
        <f t="shared" si="53"/>
        <v>0</v>
      </c>
      <c r="U64" s="51">
        <f t="shared" si="53"/>
        <v>0</v>
      </c>
      <c r="V64" s="51">
        <f t="shared" si="53"/>
        <v>0</v>
      </c>
      <c r="W64" s="51">
        <f t="shared" si="53"/>
        <v>0</v>
      </c>
      <c r="X64" s="51">
        <f t="shared" si="53"/>
        <v>0</v>
      </c>
      <c r="Y64" s="51">
        <f t="shared" si="53"/>
        <v>0</v>
      </c>
      <c r="Z64" s="51">
        <f t="shared" si="53"/>
        <v>0</v>
      </c>
      <c r="AA64" s="51">
        <f t="shared" si="53"/>
        <v>0</v>
      </c>
      <c r="AB64" s="51">
        <f t="shared" si="53"/>
        <v>0</v>
      </c>
      <c r="AC64" s="51">
        <f t="shared" si="53"/>
        <v>0</v>
      </c>
      <c r="AD64" s="51">
        <f t="shared" si="53"/>
        <v>0</v>
      </c>
      <c r="AE64" s="51">
        <f t="shared" si="53"/>
        <v>0</v>
      </c>
      <c r="AF64" s="51">
        <f t="shared" si="53"/>
        <v>0</v>
      </c>
      <c r="AG64" s="51">
        <f t="shared" si="53"/>
        <v>0</v>
      </c>
      <c r="AH64" s="51">
        <f t="shared" si="53"/>
        <v>0</v>
      </c>
      <c r="AI64" s="51">
        <f t="shared" ref="AI64:AZ64" si="54">AI62-AI50</f>
        <v>0</v>
      </c>
      <c r="AJ64" s="51">
        <f t="shared" si="54"/>
        <v>0</v>
      </c>
      <c r="AK64" s="51">
        <f t="shared" si="54"/>
        <v>0</v>
      </c>
      <c r="AL64" s="51">
        <f t="shared" si="54"/>
        <v>0</v>
      </c>
      <c r="AM64" s="51">
        <f t="shared" si="54"/>
        <v>0</v>
      </c>
      <c r="AN64" s="51">
        <f t="shared" si="54"/>
        <v>0</v>
      </c>
      <c r="AO64" s="51">
        <f t="shared" si="54"/>
        <v>0</v>
      </c>
      <c r="AP64" s="51">
        <f t="shared" si="54"/>
        <v>0</v>
      </c>
      <c r="AQ64" s="51">
        <f t="shared" si="54"/>
        <v>0</v>
      </c>
      <c r="AR64" s="51">
        <f t="shared" si="54"/>
        <v>0</v>
      </c>
      <c r="AS64" s="51">
        <f t="shared" si="54"/>
        <v>0</v>
      </c>
      <c r="AT64" s="51">
        <f t="shared" si="54"/>
        <v>0</v>
      </c>
      <c r="AU64" s="51">
        <f t="shared" si="54"/>
        <v>0</v>
      </c>
      <c r="AV64" s="51">
        <f t="shared" si="54"/>
        <v>0</v>
      </c>
      <c r="AW64" s="51">
        <f t="shared" si="54"/>
        <v>0</v>
      </c>
      <c r="AX64" s="51">
        <f t="shared" si="54"/>
        <v>0</v>
      </c>
      <c r="AY64" s="51">
        <f t="shared" si="54"/>
        <v>0</v>
      </c>
      <c r="AZ64" s="51">
        <f t="shared" si="54"/>
        <v>0</v>
      </c>
      <c r="BA64" s="2"/>
    </row>
    <row r="65" spans="1:53" x14ac:dyDescent="0.25">
      <c r="B65" s="11" t="s">
        <v>103</v>
      </c>
      <c r="C65" s="51">
        <f>C64</f>
        <v>0</v>
      </c>
      <c r="D65" s="51">
        <f t="shared" ref="D65:AI65" si="55">C65+D64</f>
        <v>0</v>
      </c>
      <c r="E65" s="51">
        <f t="shared" si="55"/>
        <v>0</v>
      </c>
      <c r="F65" s="51">
        <f t="shared" si="55"/>
        <v>0</v>
      </c>
      <c r="G65" s="51">
        <f t="shared" si="55"/>
        <v>0</v>
      </c>
      <c r="H65" s="51">
        <f t="shared" si="55"/>
        <v>0</v>
      </c>
      <c r="I65" s="51">
        <f t="shared" si="55"/>
        <v>0</v>
      </c>
      <c r="J65" s="51">
        <f t="shared" si="55"/>
        <v>0</v>
      </c>
      <c r="K65" s="51">
        <f t="shared" si="55"/>
        <v>0</v>
      </c>
      <c r="L65" s="51">
        <f t="shared" si="55"/>
        <v>0</v>
      </c>
      <c r="M65" s="51">
        <f t="shared" si="55"/>
        <v>0</v>
      </c>
      <c r="N65" s="51">
        <f t="shared" si="55"/>
        <v>0</v>
      </c>
      <c r="O65" s="51">
        <f t="shared" si="55"/>
        <v>0</v>
      </c>
      <c r="P65" s="51">
        <f t="shared" si="55"/>
        <v>0</v>
      </c>
      <c r="Q65" s="51">
        <f t="shared" si="55"/>
        <v>0</v>
      </c>
      <c r="R65" s="51">
        <f t="shared" si="55"/>
        <v>0</v>
      </c>
      <c r="S65" s="51">
        <f t="shared" si="55"/>
        <v>0</v>
      </c>
      <c r="T65" s="51">
        <f t="shared" si="55"/>
        <v>0</v>
      </c>
      <c r="U65" s="51">
        <f t="shared" si="55"/>
        <v>0</v>
      </c>
      <c r="V65" s="51">
        <f t="shared" si="55"/>
        <v>0</v>
      </c>
      <c r="W65" s="51">
        <f t="shared" si="55"/>
        <v>0</v>
      </c>
      <c r="X65" s="51">
        <f t="shared" si="55"/>
        <v>0</v>
      </c>
      <c r="Y65" s="51">
        <f t="shared" si="55"/>
        <v>0</v>
      </c>
      <c r="Z65" s="51">
        <f t="shared" si="55"/>
        <v>0</v>
      </c>
      <c r="AA65" s="51">
        <f t="shared" si="55"/>
        <v>0</v>
      </c>
      <c r="AB65" s="51">
        <f t="shared" si="55"/>
        <v>0</v>
      </c>
      <c r="AC65" s="51">
        <f t="shared" si="55"/>
        <v>0</v>
      </c>
      <c r="AD65" s="51">
        <f t="shared" si="55"/>
        <v>0</v>
      </c>
      <c r="AE65" s="51">
        <f t="shared" si="55"/>
        <v>0</v>
      </c>
      <c r="AF65" s="51">
        <f t="shared" si="55"/>
        <v>0</v>
      </c>
      <c r="AG65" s="51">
        <f t="shared" si="55"/>
        <v>0</v>
      </c>
      <c r="AH65" s="51">
        <f t="shared" si="55"/>
        <v>0</v>
      </c>
      <c r="AI65" s="51">
        <f t="shared" si="55"/>
        <v>0</v>
      </c>
      <c r="AJ65" s="51">
        <f t="shared" ref="AJ65:AZ65" si="56">AI65+AJ64</f>
        <v>0</v>
      </c>
      <c r="AK65" s="51">
        <f t="shared" si="56"/>
        <v>0</v>
      </c>
      <c r="AL65" s="51">
        <f t="shared" si="56"/>
        <v>0</v>
      </c>
      <c r="AM65" s="51">
        <f t="shared" si="56"/>
        <v>0</v>
      </c>
      <c r="AN65" s="51">
        <f t="shared" si="56"/>
        <v>0</v>
      </c>
      <c r="AO65" s="51">
        <f t="shared" si="56"/>
        <v>0</v>
      </c>
      <c r="AP65" s="51">
        <f t="shared" si="56"/>
        <v>0</v>
      </c>
      <c r="AQ65" s="51">
        <f t="shared" si="56"/>
        <v>0</v>
      </c>
      <c r="AR65" s="51">
        <f t="shared" si="56"/>
        <v>0</v>
      </c>
      <c r="AS65" s="51">
        <f t="shared" si="56"/>
        <v>0</v>
      </c>
      <c r="AT65" s="51">
        <f t="shared" si="56"/>
        <v>0</v>
      </c>
      <c r="AU65" s="51">
        <f t="shared" si="56"/>
        <v>0</v>
      </c>
      <c r="AV65" s="51">
        <f t="shared" si="56"/>
        <v>0</v>
      </c>
      <c r="AW65" s="51">
        <f t="shared" si="56"/>
        <v>0</v>
      </c>
      <c r="AX65" s="51">
        <f t="shared" si="56"/>
        <v>0</v>
      </c>
      <c r="AY65" s="51">
        <f t="shared" si="56"/>
        <v>0</v>
      </c>
      <c r="AZ65" s="51">
        <f t="shared" si="56"/>
        <v>0</v>
      </c>
      <c r="BA65" s="2"/>
    </row>
    <row r="66" spans="1:53" x14ac:dyDescent="0.25">
      <c r="B66" s="11" t="s">
        <v>104</v>
      </c>
      <c r="C66" s="52" t="b">
        <f t="shared" ref="C66:AH66" si="57">C65&gt;=0</f>
        <v>1</v>
      </c>
      <c r="D66" s="52" t="b">
        <f t="shared" si="57"/>
        <v>1</v>
      </c>
      <c r="E66" s="52" t="b">
        <f t="shared" si="57"/>
        <v>1</v>
      </c>
      <c r="F66" s="52" t="b">
        <f t="shared" si="57"/>
        <v>1</v>
      </c>
      <c r="G66" s="52" t="b">
        <f t="shared" si="57"/>
        <v>1</v>
      </c>
      <c r="H66" s="52" t="b">
        <f t="shared" si="57"/>
        <v>1</v>
      </c>
      <c r="I66" s="52" t="b">
        <f t="shared" si="57"/>
        <v>1</v>
      </c>
      <c r="J66" s="52" t="b">
        <f t="shared" si="57"/>
        <v>1</v>
      </c>
      <c r="K66" s="52" t="b">
        <f t="shared" si="57"/>
        <v>1</v>
      </c>
      <c r="L66" s="52" t="b">
        <f t="shared" si="57"/>
        <v>1</v>
      </c>
      <c r="M66" s="52" t="b">
        <f t="shared" si="57"/>
        <v>1</v>
      </c>
      <c r="N66" s="52" t="b">
        <f t="shared" si="57"/>
        <v>1</v>
      </c>
      <c r="O66" s="52" t="b">
        <f t="shared" si="57"/>
        <v>1</v>
      </c>
      <c r="P66" s="52" t="b">
        <f t="shared" si="57"/>
        <v>1</v>
      </c>
      <c r="Q66" s="52" t="b">
        <f t="shared" si="57"/>
        <v>1</v>
      </c>
      <c r="R66" s="52" t="b">
        <f t="shared" si="57"/>
        <v>1</v>
      </c>
      <c r="S66" s="52" t="b">
        <f t="shared" si="57"/>
        <v>1</v>
      </c>
      <c r="T66" s="52" t="b">
        <f t="shared" si="57"/>
        <v>1</v>
      </c>
      <c r="U66" s="52" t="b">
        <f t="shared" si="57"/>
        <v>1</v>
      </c>
      <c r="V66" s="52" t="b">
        <f t="shared" si="57"/>
        <v>1</v>
      </c>
      <c r="W66" s="52" t="b">
        <f t="shared" si="57"/>
        <v>1</v>
      </c>
      <c r="X66" s="52" t="b">
        <f t="shared" si="57"/>
        <v>1</v>
      </c>
      <c r="Y66" s="52" t="b">
        <f t="shared" si="57"/>
        <v>1</v>
      </c>
      <c r="Z66" s="52" t="b">
        <f t="shared" si="57"/>
        <v>1</v>
      </c>
      <c r="AA66" s="52" t="b">
        <f t="shared" si="57"/>
        <v>1</v>
      </c>
      <c r="AB66" s="52" t="b">
        <f t="shared" si="57"/>
        <v>1</v>
      </c>
      <c r="AC66" s="52" t="b">
        <f t="shared" si="57"/>
        <v>1</v>
      </c>
      <c r="AD66" s="52" t="b">
        <f t="shared" si="57"/>
        <v>1</v>
      </c>
      <c r="AE66" s="52" t="b">
        <f t="shared" si="57"/>
        <v>1</v>
      </c>
      <c r="AF66" s="52" t="b">
        <f t="shared" si="57"/>
        <v>1</v>
      </c>
      <c r="AG66" s="52" t="b">
        <f t="shared" si="57"/>
        <v>1</v>
      </c>
      <c r="AH66" s="52" t="b">
        <f t="shared" si="57"/>
        <v>1</v>
      </c>
      <c r="AI66" s="52" t="b">
        <f t="shared" ref="AI66:AZ66" si="58">AI65&gt;=0</f>
        <v>1</v>
      </c>
      <c r="AJ66" s="52" t="b">
        <f t="shared" si="58"/>
        <v>1</v>
      </c>
      <c r="AK66" s="52" t="b">
        <f t="shared" si="58"/>
        <v>1</v>
      </c>
      <c r="AL66" s="52" t="b">
        <f t="shared" si="58"/>
        <v>1</v>
      </c>
      <c r="AM66" s="52" t="b">
        <f t="shared" si="58"/>
        <v>1</v>
      </c>
      <c r="AN66" s="52" t="b">
        <f t="shared" si="58"/>
        <v>1</v>
      </c>
      <c r="AO66" s="52" t="b">
        <f t="shared" si="58"/>
        <v>1</v>
      </c>
      <c r="AP66" s="52" t="b">
        <f t="shared" si="58"/>
        <v>1</v>
      </c>
      <c r="AQ66" s="52" t="b">
        <f t="shared" si="58"/>
        <v>1</v>
      </c>
      <c r="AR66" s="52" t="b">
        <f t="shared" si="58"/>
        <v>1</v>
      </c>
      <c r="AS66" s="52" t="b">
        <f t="shared" si="58"/>
        <v>1</v>
      </c>
      <c r="AT66" s="52" t="b">
        <f t="shared" si="58"/>
        <v>1</v>
      </c>
      <c r="AU66" s="52" t="b">
        <f t="shared" si="58"/>
        <v>1</v>
      </c>
      <c r="AV66" s="52" t="b">
        <f t="shared" si="58"/>
        <v>1</v>
      </c>
      <c r="AW66" s="52" t="b">
        <f t="shared" si="58"/>
        <v>1</v>
      </c>
      <c r="AX66" s="52" t="b">
        <f t="shared" si="58"/>
        <v>1</v>
      </c>
      <c r="AY66" s="52" t="b">
        <f t="shared" si="58"/>
        <v>1</v>
      </c>
      <c r="AZ66" s="52" t="b">
        <f t="shared" si="58"/>
        <v>1</v>
      </c>
      <c r="BA66" s="2"/>
    </row>
    <row r="67" spans="1:53" x14ac:dyDescent="0.25">
      <c r="B67" s="11" t="s">
        <v>105</v>
      </c>
      <c r="C67" s="53">
        <f>C64</f>
        <v>0</v>
      </c>
      <c r="D67" s="53">
        <f t="shared" ref="D67:AI67" si="59">D64/(1+$B$10)^D25</f>
        <v>0</v>
      </c>
      <c r="E67" s="53">
        <f t="shared" si="59"/>
        <v>0</v>
      </c>
      <c r="F67" s="53">
        <f t="shared" si="59"/>
        <v>0</v>
      </c>
      <c r="G67" s="53">
        <f t="shared" si="59"/>
        <v>0</v>
      </c>
      <c r="H67" s="53">
        <f t="shared" si="59"/>
        <v>0</v>
      </c>
      <c r="I67" s="53">
        <f t="shared" si="59"/>
        <v>0</v>
      </c>
      <c r="J67" s="53">
        <f t="shared" si="59"/>
        <v>0</v>
      </c>
      <c r="K67" s="53">
        <f t="shared" si="59"/>
        <v>0</v>
      </c>
      <c r="L67" s="53">
        <f t="shared" si="59"/>
        <v>0</v>
      </c>
      <c r="M67" s="53">
        <f t="shared" si="59"/>
        <v>0</v>
      </c>
      <c r="N67" s="53">
        <f t="shared" si="59"/>
        <v>0</v>
      </c>
      <c r="O67" s="53">
        <f t="shared" si="59"/>
        <v>0</v>
      </c>
      <c r="P67" s="53">
        <f t="shared" si="59"/>
        <v>0</v>
      </c>
      <c r="Q67" s="53">
        <f t="shared" si="59"/>
        <v>0</v>
      </c>
      <c r="R67" s="53">
        <f t="shared" si="59"/>
        <v>0</v>
      </c>
      <c r="S67" s="53">
        <f t="shared" si="59"/>
        <v>0</v>
      </c>
      <c r="T67" s="53">
        <f t="shared" si="59"/>
        <v>0</v>
      </c>
      <c r="U67" s="53">
        <f t="shared" si="59"/>
        <v>0</v>
      </c>
      <c r="V67" s="53">
        <f t="shared" si="59"/>
        <v>0</v>
      </c>
      <c r="W67" s="53">
        <f t="shared" si="59"/>
        <v>0</v>
      </c>
      <c r="X67" s="53">
        <f t="shared" si="59"/>
        <v>0</v>
      </c>
      <c r="Y67" s="53">
        <f t="shared" si="59"/>
        <v>0</v>
      </c>
      <c r="Z67" s="53">
        <f t="shared" si="59"/>
        <v>0</v>
      </c>
      <c r="AA67" s="53">
        <f t="shared" si="59"/>
        <v>0</v>
      </c>
      <c r="AB67" s="53">
        <f t="shared" si="59"/>
        <v>0</v>
      </c>
      <c r="AC67" s="53">
        <f t="shared" si="59"/>
        <v>0</v>
      </c>
      <c r="AD67" s="53">
        <f t="shared" si="59"/>
        <v>0</v>
      </c>
      <c r="AE67" s="53">
        <f t="shared" si="59"/>
        <v>0</v>
      </c>
      <c r="AF67" s="53">
        <f t="shared" si="59"/>
        <v>0</v>
      </c>
      <c r="AG67" s="53">
        <f t="shared" si="59"/>
        <v>0</v>
      </c>
      <c r="AH67" s="53">
        <f t="shared" si="59"/>
        <v>0</v>
      </c>
      <c r="AI67" s="53">
        <f t="shared" si="59"/>
        <v>0</v>
      </c>
      <c r="AJ67" s="53">
        <f t="shared" ref="AJ67:AZ67" si="60">AJ64/(1+$B$10)^AJ25</f>
        <v>0</v>
      </c>
      <c r="AK67" s="53">
        <f t="shared" si="60"/>
        <v>0</v>
      </c>
      <c r="AL67" s="53">
        <f t="shared" si="60"/>
        <v>0</v>
      </c>
      <c r="AM67" s="53">
        <f t="shared" si="60"/>
        <v>0</v>
      </c>
      <c r="AN67" s="53">
        <f t="shared" si="60"/>
        <v>0</v>
      </c>
      <c r="AO67" s="53">
        <f t="shared" si="60"/>
        <v>0</v>
      </c>
      <c r="AP67" s="53">
        <f t="shared" si="60"/>
        <v>0</v>
      </c>
      <c r="AQ67" s="53">
        <f t="shared" si="60"/>
        <v>0</v>
      </c>
      <c r="AR67" s="53">
        <f t="shared" si="60"/>
        <v>0</v>
      </c>
      <c r="AS67" s="53">
        <f t="shared" si="60"/>
        <v>0</v>
      </c>
      <c r="AT67" s="53">
        <f t="shared" si="60"/>
        <v>0</v>
      </c>
      <c r="AU67" s="53">
        <f t="shared" si="60"/>
        <v>0</v>
      </c>
      <c r="AV67" s="53">
        <f t="shared" si="60"/>
        <v>0</v>
      </c>
      <c r="AW67" s="53">
        <f t="shared" si="60"/>
        <v>0</v>
      </c>
      <c r="AX67" s="53">
        <f t="shared" si="60"/>
        <v>0</v>
      </c>
      <c r="AY67" s="53">
        <f t="shared" si="60"/>
        <v>0</v>
      </c>
      <c r="AZ67" s="53">
        <f t="shared" si="60"/>
        <v>0</v>
      </c>
      <c r="BA67" s="2"/>
    </row>
    <row r="68" spans="1:53" s="42" customFormat="1" x14ac:dyDescent="0.25">
      <c r="B68" s="40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</row>
    <row r="69" spans="1:53" x14ac:dyDescent="0.25">
      <c r="B69" s="8"/>
      <c r="C69" s="55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</row>
    <row r="70" spans="1:53" ht="21" x14ac:dyDescent="0.25">
      <c r="A70" s="57" t="s">
        <v>106</v>
      </c>
      <c r="B70" s="58" t="str">
        <f>IFERROR(IRR(C64:AZ64),"")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21" x14ac:dyDescent="0.25">
      <c r="A71" s="57" t="s">
        <v>107</v>
      </c>
      <c r="B71" s="59">
        <f>IFERROR(C50+NPV(B10,D50:AZ50),"")</f>
        <v>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21" x14ac:dyDescent="0.25">
      <c r="A72" s="57" t="s">
        <v>108</v>
      </c>
      <c r="B72" s="59">
        <f>IFERROR(C62+NPV(B10,D62:AZ62),"")</f>
        <v>0</v>
      </c>
      <c r="C72" s="6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21" x14ac:dyDescent="0.25">
      <c r="A73" s="57" t="s">
        <v>109</v>
      </c>
      <c r="B73" s="61" t="str">
        <f>IFERROR(B72/B71,"")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21" x14ac:dyDescent="0.25">
      <c r="A74" s="57" t="s">
        <v>110</v>
      </c>
      <c r="B74" s="61" t="e">
        <f>C27/C62</f>
        <v>#DIV/0!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21" x14ac:dyDescent="0.25">
      <c r="A75" s="57" t="s">
        <v>111</v>
      </c>
      <c r="B75" s="61" t="str">
        <f>IFERROR(IF((LN(B74*(1+B10)*((1+B11)/(1+B10)-1)+1)/LN((1+B11)/(1+B10)))&lt;=B20,(LN(B74*(1+B10)*((1+B11)/(1+B10)-1)+1)/LN((1+B11)/(1+B10))),"-"),"-")</f>
        <v>-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21" x14ac:dyDescent="0.25">
      <c r="A76" s="57" t="s">
        <v>112</v>
      </c>
      <c r="B76" s="62">
        <f>IFERROR(C64+NPV(B10,D64:AZ64),"")</f>
        <v>0</v>
      </c>
      <c r="C76" s="6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s="2" customFormat="1" x14ac:dyDescent="0.25">
      <c r="B77" s="63"/>
    </row>
    <row r="78" spans="1:53" s="2" customFormat="1" hidden="1" x14ac:dyDescent="0.25">
      <c r="A78" s="2" t="s">
        <v>113</v>
      </c>
    </row>
    <row r="79" spans="1:53" s="2" customFormat="1" hidden="1" x14ac:dyDescent="0.25">
      <c r="A79" s="2" t="s">
        <v>18</v>
      </c>
    </row>
    <row r="80" spans="1:53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</sheetData>
  <mergeCells count="16">
    <mergeCell ref="D10:I10"/>
    <mergeCell ref="K10:M10"/>
    <mergeCell ref="D11:E11"/>
    <mergeCell ref="F11:G11"/>
    <mergeCell ref="H11:I11"/>
    <mergeCell ref="L11:M11"/>
    <mergeCell ref="L12:M12"/>
    <mergeCell ref="L13:M13"/>
    <mergeCell ref="L14:M14"/>
    <mergeCell ref="L15:M15"/>
    <mergeCell ref="A26:AZ26"/>
    <mergeCell ref="A28:AZ28"/>
    <mergeCell ref="A34:AZ34"/>
    <mergeCell ref="A39:AZ39"/>
    <mergeCell ref="A45:AZ45"/>
    <mergeCell ref="A53:AZ53"/>
  </mergeCells>
  <dataValidations count="1">
    <dataValidation type="list" allowBlank="1" showInputMessage="1" showErrorMessage="1" sqref="B15" xr:uid="{00000000-0002-0000-0000-000000000000}">
      <formula1>$A$78:$A$79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ΔΕΠΕΑ</dc:creator>
  <dc:description/>
  <cp:lastModifiedBy>Georgios Souris</cp:lastModifiedBy>
  <cp:revision>1</cp:revision>
  <dcterms:created xsi:type="dcterms:W3CDTF">2017-06-12T05:33:42Z</dcterms:created>
  <dcterms:modified xsi:type="dcterms:W3CDTF">2024-07-02T14:46:07Z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